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xr:revisionPtr revIDLastSave="0" documentId="11_B0D95CAE8B970BAF9DF3E511BADECDFA47962661" xr6:coauthVersionLast="47" xr6:coauthVersionMax="47" xr10:uidLastSave="{00000000-0000-0000-0000-000000000000}"/>
  <bookViews>
    <workbookView xWindow="0" yWindow="0" windowWidth="11235" windowHeight="7995" tabRatio="884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externalReferences>
    <externalReference r:id="rId34"/>
  </externalReference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3" l="1"/>
  <c r="J21" i="23"/>
  <c r="J22" i="23"/>
  <c r="J23" i="23"/>
  <c r="J25" i="23"/>
  <c r="J26" i="23"/>
  <c r="J27" i="23"/>
  <c r="J28" i="23"/>
  <c r="J19" i="23"/>
  <c r="H16" i="13" l="1"/>
  <c r="B16" i="13"/>
  <c r="H22" i="13"/>
  <c r="H21" i="13"/>
  <c r="H20" i="13"/>
  <c r="H19" i="13"/>
  <c r="H18" i="13"/>
  <c r="B22" i="13"/>
  <c r="B21" i="13"/>
  <c r="B20" i="13"/>
  <c r="B19" i="13"/>
  <c r="B18" i="13"/>
  <c r="AB623" i="45" l="1"/>
  <c r="AC623" i="45"/>
  <c r="AD623" i="45"/>
  <c r="AE623" i="45"/>
  <c r="AF623" i="45"/>
  <c r="AG623" i="45"/>
  <c r="AH623" i="45"/>
  <c r="AB624" i="45"/>
  <c r="H10" i="42" s="1"/>
  <c r="AC624" i="45"/>
  <c r="J10" i="42" s="1"/>
  <c r="AD624" i="45"/>
  <c r="L10" i="42" s="1"/>
  <c r="AE624" i="45"/>
  <c r="F15" i="42" s="1"/>
  <c r="AF624" i="45"/>
  <c r="H15" i="42" s="1"/>
  <c r="AG624" i="45"/>
  <c r="J15" i="42" s="1"/>
  <c r="AH624" i="45"/>
  <c r="L15" i="42" s="1"/>
  <c r="AA624" i="45"/>
  <c r="F10" i="42" s="1"/>
  <c r="AA623" i="45"/>
  <c r="AB623" i="44"/>
  <c r="AC623" i="44"/>
  <c r="AD623" i="44"/>
  <c r="AE623" i="44"/>
  <c r="AF623" i="44"/>
  <c r="AG623" i="44"/>
  <c r="AH623" i="44"/>
  <c r="AB624" i="44"/>
  <c r="H9" i="42" s="1"/>
  <c r="AC624" i="44"/>
  <c r="J9" i="42" s="1"/>
  <c r="AD624" i="44"/>
  <c r="L9" i="42" s="1"/>
  <c r="AE624" i="44"/>
  <c r="F14" i="42" s="1"/>
  <c r="AF624" i="44"/>
  <c r="H14" i="42" s="1"/>
  <c r="AG624" i="44"/>
  <c r="J14" i="42" s="1"/>
  <c r="AH624" i="44"/>
  <c r="L14" i="42" s="1"/>
  <c r="AA624" i="44"/>
  <c r="F9" i="42" s="1"/>
  <c r="AA623" i="44"/>
  <c r="Z623" i="44" l="1"/>
  <c r="H22" i="39" l="1"/>
  <c r="H21" i="39"/>
  <c r="H20" i="39"/>
  <c r="H19" i="39"/>
  <c r="H18" i="39"/>
  <c r="H16" i="39"/>
  <c r="B22" i="39"/>
  <c r="B21" i="39"/>
  <c r="B20" i="39"/>
  <c r="B19" i="39"/>
  <c r="B18" i="39"/>
  <c r="B17" i="39"/>
  <c r="B16" i="39"/>
  <c r="C957" i="45" l="1"/>
  <c r="I957" i="45"/>
  <c r="K957" i="45"/>
  <c r="M957" i="45"/>
  <c r="P957" i="45"/>
  <c r="Q957" i="45"/>
  <c r="R957" i="45"/>
  <c r="S957" i="45"/>
  <c r="I958" i="45"/>
  <c r="K958" i="45"/>
  <c r="M958" i="45"/>
  <c r="P958" i="45"/>
  <c r="Q958" i="45"/>
  <c r="R958" i="45"/>
  <c r="S958" i="45"/>
  <c r="I959" i="45"/>
  <c r="K959" i="45"/>
  <c r="M959" i="45"/>
  <c r="P959" i="45"/>
  <c r="Q959" i="45"/>
  <c r="R959" i="45"/>
  <c r="S959" i="45"/>
  <c r="I960" i="45"/>
  <c r="K960" i="45"/>
  <c r="M960" i="45"/>
  <c r="P960" i="45"/>
  <c r="Q960" i="45"/>
  <c r="R960" i="45"/>
  <c r="S960" i="45"/>
  <c r="I961" i="45"/>
  <c r="K961" i="45"/>
  <c r="M961" i="45"/>
  <c r="P961" i="45"/>
  <c r="Q961" i="45"/>
  <c r="R961" i="45"/>
  <c r="S961" i="45"/>
  <c r="I962" i="45"/>
  <c r="K962" i="45"/>
  <c r="M962" i="45"/>
  <c r="P962" i="45"/>
  <c r="Q962" i="45"/>
  <c r="R962" i="45"/>
  <c r="S962" i="45"/>
  <c r="I963" i="45"/>
  <c r="K963" i="45"/>
  <c r="M963" i="45"/>
  <c r="P963" i="45"/>
  <c r="Q963" i="45"/>
  <c r="R963" i="45"/>
  <c r="S963" i="45"/>
  <c r="I964" i="45"/>
  <c r="K964" i="45"/>
  <c r="M964" i="45"/>
  <c r="P964" i="45"/>
  <c r="Q964" i="45"/>
  <c r="R964" i="45"/>
  <c r="S964" i="45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R957" i="44"/>
  <c r="S957" i="44"/>
  <c r="I958" i="44"/>
  <c r="K958" i="44"/>
  <c r="M958" i="44"/>
  <c r="P958" i="44"/>
  <c r="Q958" i="44"/>
  <c r="R958" i="44"/>
  <c r="S958" i="44"/>
  <c r="I959" i="44"/>
  <c r="K959" i="44"/>
  <c r="M959" i="44"/>
  <c r="P959" i="44"/>
  <c r="Q959" i="44"/>
  <c r="R959" i="44"/>
  <c r="S959" i="44"/>
  <c r="I960" i="44"/>
  <c r="K960" i="44"/>
  <c r="M960" i="44"/>
  <c r="P960" i="44"/>
  <c r="Q960" i="44"/>
  <c r="R960" i="44"/>
  <c r="S960" i="44"/>
  <c r="I961" i="44"/>
  <c r="K961" i="44"/>
  <c r="M961" i="44"/>
  <c r="P961" i="44"/>
  <c r="Q961" i="44"/>
  <c r="R961" i="44"/>
  <c r="S961" i="44"/>
  <c r="I962" i="44"/>
  <c r="K962" i="44"/>
  <c r="M962" i="44"/>
  <c r="P962" i="44"/>
  <c r="Q962" i="44"/>
  <c r="R962" i="44"/>
  <c r="S962" i="44"/>
  <c r="I963" i="44"/>
  <c r="K963" i="44"/>
  <c r="M963" i="44"/>
  <c r="P963" i="44"/>
  <c r="Q963" i="44"/>
  <c r="R963" i="44"/>
  <c r="S963" i="44"/>
  <c r="I964" i="44"/>
  <c r="K964" i="44"/>
  <c r="M964" i="44"/>
  <c r="P964" i="44"/>
  <c r="Q964" i="44"/>
  <c r="R964" i="44"/>
  <c r="S964" i="44"/>
  <c r="I965" i="44"/>
  <c r="K965" i="44"/>
  <c r="M965" i="44"/>
  <c r="P965" i="44"/>
  <c r="Q965" i="44"/>
  <c r="R965" i="44"/>
  <c r="S965" i="44"/>
  <c r="I966" i="44"/>
  <c r="K966" i="44"/>
  <c r="M966" i="44"/>
  <c r="P966" i="44"/>
  <c r="Q966" i="44"/>
  <c r="R966" i="44"/>
  <c r="S966" i="44"/>
  <c r="R93" i="40" l="1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F99" i="38" s="1"/>
  <c r="I97" i="3" s="1"/>
  <c r="M100" i="38"/>
  <c r="F100" i="38" s="1"/>
  <c r="I98" i="3" s="1"/>
  <c r="M101" i="38"/>
  <c r="M102" i="38"/>
  <c r="M103" i="38"/>
  <c r="F103" i="38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M111" i="38"/>
  <c r="F111" i="38" s="1"/>
  <c r="M112" i="38"/>
  <c r="F112" i="38" s="1"/>
  <c r="M113" i="38"/>
  <c r="M114" i="38"/>
  <c r="M115" i="38"/>
  <c r="F115" i="38" s="1"/>
  <c r="M116" i="38"/>
  <c r="F116" i="38" s="1"/>
  <c r="I114" i="3" s="1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M123" i="38"/>
  <c r="F123" i="38" s="1"/>
  <c r="M124" i="38"/>
  <c r="F124" i="38" s="1"/>
  <c r="M125" i="38"/>
  <c r="M126" i="38"/>
  <c r="M127" i="38"/>
  <c r="F127" i="38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N101" i="7"/>
  <c r="P101" i="7"/>
  <c r="R101" i="7"/>
  <c r="T101" i="7"/>
  <c r="V101" i="7"/>
  <c r="X101" i="7"/>
  <c r="Z101" i="7"/>
  <c r="AB101" i="7"/>
  <c r="M102" i="7"/>
  <c r="M103" i="7"/>
  <c r="F103" i="7" s="1"/>
  <c r="N103" i="7"/>
  <c r="P103" i="7"/>
  <c r="R103" i="7"/>
  <c r="T103" i="7"/>
  <c r="V103" i="7"/>
  <c r="X103" i="7"/>
  <c r="Z103" i="7"/>
  <c r="AB103" i="7"/>
  <c r="M104" i="7"/>
  <c r="F104" i="7" s="1"/>
  <c r="N104" i="7"/>
  <c r="P104" i="7"/>
  <c r="R104" i="7"/>
  <c r="T104" i="7"/>
  <c r="V104" i="7"/>
  <c r="X104" i="7"/>
  <c r="Z104" i="7"/>
  <c r="AB104" i="7"/>
  <c r="M105" i="7"/>
  <c r="F105" i="7" s="1"/>
  <c r="N105" i="7"/>
  <c r="P105" i="7"/>
  <c r="R105" i="7"/>
  <c r="T105" i="7"/>
  <c r="V105" i="7"/>
  <c r="X105" i="7"/>
  <c r="Z105" i="7"/>
  <c r="AB105" i="7"/>
  <c r="M106" i="7"/>
  <c r="F106" i="7" s="1"/>
  <c r="N106" i="7"/>
  <c r="P106" i="7"/>
  <c r="R106" i="7"/>
  <c r="T106" i="7"/>
  <c r="V106" i="7"/>
  <c r="X106" i="7"/>
  <c r="Z106" i="7"/>
  <c r="AB106" i="7"/>
  <c r="M107" i="7"/>
  <c r="F107" i="7" s="1"/>
  <c r="N107" i="7"/>
  <c r="P107" i="7"/>
  <c r="R107" i="7"/>
  <c r="T107" i="7"/>
  <c r="V107" i="7"/>
  <c r="X107" i="7"/>
  <c r="Z107" i="7"/>
  <c r="AB107" i="7"/>
  <c r="M108" i="7"/>
  <c r="F108" i="7" s="1"/>
  <c r="N108" i="7"/>
  <c r="P108" i="7"/>
  <c r="R108" i="7"/>
  <c r="T108" i="7"/>
  <c r="V108" i="7"/>
  <c r="X108" i="7"/>
  <c r="Z108" i="7"/>
  <c r="AB108" i="7"/>
  <c r="M109" i="7"/>
  <c r="F109" i="7" s="1"/>
  <c r="N109" i="7"/>
  <c r="P109" i="7"/>
  <c r="R109" i="7"/>
  <c r="T109" i="7"/>
  <c r="V109" i="7"/>
  <c r="X109" i="7"/>
  <c r="Z109" i="7"/>
  <c r="AB109" i="7"/>
  <c r="M110" i="7"/>
  <c r="F110" i="7" s="1"/>
  <c r="N110" i="7"/>
  <c r="P110" i="7"/>
  <c r="R110" i="7"/>
  <c r="T110" i="7"/>
  <c r="V110" i="7"/>
  <c r="X110" i="7"/>
  <c r="Z110" i="7"/>
  <c r="AB110" i="7"/>
  <c r="M111" i="7"/>
  <c r="F111" i="7" s="1"/>
  <c r="N111" i="7"/>
  <c r="P111" i="7"/>
  <c r="R111" i="7"/>
  <c r="T111" i="7"/>
  <c r="V111" i="7"/>
  <c r="X111" i="7"/>
  <c r="Z111" i="7"/>
  <c r="AB111" i="7"/>
  <c r="M112" i="7"/>
  <c r="F112" i="7" s="1"/>
  <c r="N112" i="7"/>
  <c r="P112" i="7"/>
  <c r="R112" i="7"/>
  <c r="T112" i="7"/>
  <c r="V112" i="7"/>
  <c r="X112" i="7"/>
  <c r="Z112" i="7"/>
  <c r="AB112" i="7"/>
  <c r="M113" i="7"/>
  <c r="F113" i="7" s="1"/>
  <c r="N113" i="7"/>
  <c r="P113" i="7"/>
  <c r="R113" i="7"/>
  <c r="T113" i="7"/>
  <c r="V113" i="7"/>
  <c r="X113" i="7"/>
  <c r="Z113" i="7"/>
  <c r="AB113" i="7"/>
  <c r="M114" i="7"/>
  <c r="M115" i="7"/>
  <c r="F115" i="7" s="1"/>
  <c r="N115" i="7"/>
  <c r="P115" i="7"/>
  <c r="R115" i="7"/>
  <c r="T115" i="7"/>
  <c r="V115" i="7"/>
  <c r="X115" i="7"/>
  <c r="Z115" i="7"/>
  <c r="AB115" i="7"/>
  <c r="M116" i="7"/>
  <c r="F116" i="7" s="1"/>
  <c r="N116" i="7"/>
  <c r="P116" i="7"/>
  <c r="R116" i="7"/>
  <c r="T116" i="7"/>
  <c r="V116" i="7"/>
  <c r="X116" i="7"/>
  <c r="Z116" i="7"/>
  <c r="AB116" i="7"/>
  <c r="M117" i="7"/>
  <c r="F117" i="7" s="1"/>
  <c r="N117" i="7"/>
  <c r="P117" i="7"/>
  <c r="R117" i="7"/>
  <c r="T117" i="7"/>
  <c r="V117" i="7"/>
  <c r="X117" i="7"/>
  <c r="Z117" i="7"/>
  <c r="AB117" i="7"/>
  <c r="M118" i="7"/>
  <c r="F118" i="7" s="1"/>
  <c r="N118" i="7"/>
  <c r="P118" i="7"/>
  <c r="R118" i="7"/>
  <c r="T118" i="7"/>
  <c r="V118" i="7"/>
  <c r="X118" i="7"/>
  <c r="Z118" i="7"/>
  <c r="AB118" i="7"/>
  <c r="M119" i="7"/>
  <c r="F119" i="7" s="1"/>
  <c r="N119" i="7"/>
  <c r="P119" i="7"/>
  <c r="R119" i="7"/>
  <c r="T119" i="7"/>
  <c r="V119" i="7"/>
  <c r="X119" i="7"/>
  <c r="Z119" i="7"/>
  <c r="AB119" i="7"/>
  <c r="M120" i="7"/>
  <c r="F120" i="7" s="1"/>
  <c r="N120" i="7"/>
  <c r="P120" i="7"/>
  <c r="R120" i="7"/>
  <c r="T120" i="7"/>
  <c r="V120" i="7"/>
  <c r="X120" i="7"/>
  <c r="Z120" i="7"/>
  <c r="AB120" i="7"/>
  <c r="M121" i="7"/>
  <c r="F121" i="7" s="1"/>
  <c r="N121" i="7"/>
  <c r="P121" i="7"/>
  <c r="R121" i="7"/>
  <c r="T121" i="7"/>
  <c r="V121" i="7"/>
  <c r="X121" i="7"/>
  <c r="Z121" i="7"/>
  <c r="AB121" i="7"/>
  <c r="M122" i="7"/>
  <c r="F122" i="7" s="1"/>
  <c r="N122" i="7"/>
  <c r="P122" i="7"/>
  <c r="R122" i="7"/>
  <c r="T122" i="7"/>
  <c r="V122" i="7"/>
  <c r="X122" i="7"/>
  <c r="Z122" i="7"/>
  <c r="AB122" i="7"/>
  <c r="M123" i="7"/>
  <c r="M124" i="7"/>
  <c r="F124" i="7" s="1"/>
  <c r="N124" i="7"/>
  <c r="P124" i="7"/>
  <c r="R124" i="7"/>
  <c r="T124" i="7"/>
  <c r="V124" i="7"/>
  <c r="X124" i="7"/>
  <c r="Z124" i="7"/>
  <c r="AB124" i="7"/>
  <c r="M125" i="7"/>
  <c r="F125" i="7" s="1"/>
  <c r="N125" i="7"/>
  <c r="P125" i="7"/>
  <c r="R125" i="7"/>
  <c r="T125" i="7"/>
  <c r="V125" i="7"/>
  <c r="X125" i="7"/>
  <c r="Z125" i="7"/>
  <c r="AB125" i="7"/>
  <c r="M126" i="7"/>
  <c r="M127" i="7"/>
  <c r="F127" i="7" s="1"/>
  <c r="N127" i="7"/>
  <c r="P127" i="7"/>
  <c r="R127" i="7"/>
  <c r="T127" i="7"/>
  <c r="V127" i="7"/>
  <c r="X127" i="7"/>
  <c r="Z127" i="7"/>
  <c r="AB127" i="7"/>
  <c r="M128" i="7"/>
  <c r="F128" i="7" s="1"/>
  <c r="N128" i="7"/>
  <c r="P128" i="7"/>
  <c r="R128" i="7"/>
  <c r="T128" i="7"/>
  <c r="V128" i="7"/>
  <c r="X128" i="7"/>
  <c r="Z128" i="7"/>
  <c r="AB128" i="7"/>
  <c r="M129" i="7"/>
  <c r="F129" i="7" s="1"/>
  <c r="N129" i="7"/>
  <c r="P129" i="7"/>
  <c r="R129" i="7"/>
  <c r="T129" i="7"/>
  <c r="V129" i="7"/>
  <c r="X129" i="7"/>
  <c r="Z129" i="7"/>
  <c r="AB129" i="7"/>
  <c r="G116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I9" i="13" s="1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01" i="3"/>
  <c r="I108" i="3"/>
  <c r="I109" i="3"/>
  <c r="I110" i="3"/>
  <c r="I113" i="3"/>
  <c r="I120" i="3"/>
  <c r="I121" i="3"/>
  <c r="I122" i="3"/>
  <c r="I125" i="3"/>
  <c r="I127" i="3"/>
  <c r="E127" i="3"/>
  <c r="F99" i="3"/>
  <c r="O99" i="3" s="1"/>
  <c r="F101" i="3"/>
  <c r="F102" i="3"/>
  <c r="F103" i="3"/>
  <c r="F104" i="3"/>
  <c r="F105" i="3"/>
  <c r="F106" i="3"/>
  <c r="O106" i="3" s="1"/>
  <c r="F107" i="3"/>
  <c r="F108" i="3"/>
  <c r="U108" i="3" s="1"/>
  <c r="F109" i="3"/>
  <c r="F110" i="3"/>
  <c r="F111" i="3"/>
  <c r="F113" i="3"/>
  <c r="F114" i="3"/>
  <c r="F115" i="3"/>
  <c r="F116" i="3"/>
  <c r="F117" i="3"/>
  <c r="F118" i="3"/>
  <c r="O118" i="3" s="1"/>
  <c r="F119" i="3"/>
  <c r="O119" i="3" s="1"/>
  <c r="F120" i="3"/>
  <c r="U120" i="3" s="1"/>
  <c r="F122" i="3"/>
  <c r="F123" i="3"/>
  <c r="F125" i="3"/>
  <c r="F126" i="3"/>
  <c r="F127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O127" i="3" l="1"/>
  <c r="U127" i="3"/>
  <c r="O126" i="3"/>
  <c r="U126" i="3"/>
  <c r="O125" i="3"/>
  <c r="U125" i="3"/>
  <c r="O123" i="3"/>
  <c r="U123" i="3"/>
  <c r="U122" i="3"/>
  <c r="O122" i="3"/>
  <c r="O117" i="3"/>
  <c r="U117" i="3"/>
  <c r="O116" i="3"/>
  <c r="U116" i="3"/>
  <c r="O115" i="3"/>
  <c r="U115" i="3"/>
  <c r="O114" i="3"/>
  <c r="U114" i="3"/>
  <c r="O113" i="3"/>
  <c r="U113" i="3"/>
  <c r="O111" i="3"/>
  <c r="U111" i="3"/>
  <c r="U110" i="3"/>
  <c r="O110" i="3"/>
  <c r="U109" i="3"/>
  <c r="O109" i="3"/>
  <c r="O105" i="3"/>
  <c r="U105" i="3"/>
  <c r="O104" i="3"/>
  <c r="U104" i="3"/>
  <c r="O103" i="3"/>
  <c r="U103" i="3"/>
  <c r="O102" i="3"/>
  <c r="U102" i="3"/>
  <c r="O101" i="3"/>
  <c r="U101" i="3"/>
  <c r="J121" i="40"/>
  <c r="J114" i="40"/>
  <c r="J107" i="40"/>
  <c r="J100" i="40"/>
  <c r="K97" i="40"/>
  <c r="J129" i="7"/>
  <c r="L129" i="7"/>
  <c r="J128" i="7"/>
  <c r="L128" i="7"/>
  <c r="J127" i="7"/>
  <c r="L127" i="7"/>
  <c r="F126" i="7"/>
  <c r="J125" i="7"/>
  <c r="L125" i="7"/>
  <c r="J124" i="7"/>
  <c r="L124" i="7"/>
  <c r="F123" i="7"/>
  <c r="J122" i="7"/>
  <c r="L122" i="7"/>
  <c r="J121" i="7"/>
  <c r="L121" i="7"/>
  <c r="J120" i="7"/>
  <c r="L120" i="7"/>
  <c r="J119" i="7"/>
  <c r="L119" i="7"/>
  <c r="J118" i="7"/>
  <c r="L118" i="7"/>
  <c r="J117" i="7"/>
  <c r="L117" i="7"/>
  <c r="J116" i="7"/>
  <c r="L116" i="7"/>
  <c r="J115" i="7"/>
  <c r="L115" i="7"/>
  <c r="F114" i="7"/>
  <c r="J113" i="7"/>
  <c r="L113" i="7"/>
  <c r="J112" i="7"/>
  <c r="L112" i="7"/>
  <c r="J111" i="7"/>
  <c r="L111" i="7"/>
  <c r="J110" i="7"/>
  <c r="L110" i="7"/>
  <c r="J109" i="7"/>
  <c r="L109" i="7"/>
  <c r="J108" i="7"/>
  <c r="L108" i="7"/>
  <c r="J107" i="7"/>
  <c r="L107" i="7"/>
  <c r="J106" i="7"/>
  <c r="L106" i="7"/>
  <c r="J105" i="7"/>
  <c r="L105" i="7"/>
  <c r="J104" i="7"/>
  <c r="L104" i="7"/>
  <c r="J103" i="7"/>
  <c r="L103" i="7"/>
  <c r="F102" i="7"/>
  <c r="J101" i="7"/>
  <c r="L101" i="7"/>
  <c r="F100" i="7"/>
  <c r="F99" i="7"/>
  <c r="F126" i="38"/>
  <c r="I124" i="3" s="1"/>
  <c r="F125" i="38"/>
  <c r="F114" i="38"/>
  <c r="I112" i="3" s="1"/>
  <c r="F113" i="38"/>
  <c r="I111" i="3" s="1"/>
  <c r="J107" i="3"/>
  <c r="F102" i="38"/>
  <c r="I100" i="3" s="1"/>
  <c r="J100" i="3" s="1"/>
  <c r="F101" i="38"/>
  <c r="I99" i="3" s="1"/>
  <c r="U99" i="3"/>
  <c r="O108" i="3"/>
  <c r="U118" i="3"/>
  <c r="U106" i="3"/>
  <c r="G114" i="3"/>
  <c r="O120" i="3"/>
  <c r="O107" i="3"/>
  <c r="U119" i="3"/>
  <c r="U107" i="3"/>
  <c r="J114" i="3"/>
  <c r="G116" i="38"/>
  <c r="G102" i="38"/>
  <c r="G109" i="38"/>
  <c r="H99" i="38"/>
  <c r="G123" i="38" l="1"/>
  <c r="I123" i="3"/>
  <c r="J99" i="7"/>
  <c r="L99" i="7"/>
  <c r="P99" i="7"/>
  <c r="R99" i="7"/>
  <c r="T99" i="7"/>
  <c r="V99" i="7"/>
  <c r="X99" i="7"/>
  <c r="Z99" i="7"/>
  <c r="AB99" i="7"/>
  <c r="H99" i="7"/>
  <c r="F97" i="3"/>
  <c r="N99" i="7"/>
  <c r="J100" i="7"/>
  <c r="L100" i="7"/>
  <c r="P100" i="7"/>
  <c r="R100" i="7"/>
  <c r="T100" i="7"/>
  <c r="V100" i="7"/>
  <c r="X100" i="7"/>
  <c r="Z100" i="7"/>
  <c r="AB100" i="7"/>
  <c r="F98" i="3"/>
  <c r="N100" i="7"/>
  <c r="J102" i="7"/>
  <c r="L102" i="7"/>
  <c r="P102" i="7"/>
  <c r="R102" i="7"/>
  <c r="T102" i="7"/>
  <c r="V102" i="7"/>
  <c r="X102" i="7"/>
  <c r="Z102" i="7"/>
  <c r="AB102" i="7"/>
  <c r="G102" i="7"/>
  <c r="F100" i="3"/>
  <c r="N102" i="7"/>
  <c r="J114" i="7"/>
  <c r="L114" i="7"/>
  <c r="P114" i="7"/>
  <c r="R114" i="7"/>
  <c r="T114" i="7"/>
  <c r="V114" i="7"/>
  <c r="X114" i="7"/>
  <c r="Z114" i="7"/>
  <c r="AB114" i="7"/>
  <c r="G109" i="7"/>
  <c r="F112" i="3"/>
  <c r="N114" i="7"/>
  <c r="J123" i="7"/>
  <c r="L123" i="7"/>
  <c r="P123" i="7"/>
  <c r="R123" i="7"/>
  <c r="T123" i="7"/>
  <c r="V123" i="7"/>
  <c r="X123" i="7"/>
  <c r="Z123" i="7"/>
  <c r="AB123" i="7"/>
  <c r="G123" i="7"/>
  <c r="F121" i="3"/>
  <c r="N123" i="7"/>
  <c r="J126" i="7"/>
  <c r="L126" i="7"/>
  <c r="P126" i="7"/>
  <c r="R126" i="7"/>
  <c r="T126" i="7"/>
  <c r="V126" i="7"/>
  <c r="X126" i="7"/>
  <c r="Z126" i="7"/>
  <c r="AB126" i="7"/>
  <c r="F124" i="3"/>
  <c r="N126" i="7"/>
  <c r="V114" i="3"/>
  <c r="P114" i="3"/>
  <c r="R92" i="40"/>
  <c r="R91" i="40"/>
  <c r="R90" i="40"/>
  <c r="R89" i="40"/>
  <c r="R88" i="40"/>
  <c r="R87" i="40"/>
  <c r="R86" i="40"/>
  <c r="O124" i="3" l="1"/>
  <c r="U124" i="3"/>
  <c r="U121" i="3"/>
  <c r="O121" i="3"/>
  <c r="G121" i="3"/>
  <c r="O112" i="3"/>
  <c r="U112" i="3"/>
  <c r="G107" i="3"/>
  <c r="O100" i="3"/>
  <c r="U100" i="3"/>
  <c r="G100" i="3"/>
  <c r="U98" i="3"/>
  <c r="O98" i="3"/>
  <c r="U97" i="3"/>
  <c r="O97" i="3"/>
  <c r="H97" i="3"/>
  <c r="J121" i="3"/>
  <c r="K97" i="3"/>
  <c r="G260" i="8"/>
  <c r="G259" i="8"/>
  <c r="Q97" i="3" l="1"/>
  <c r="W97" i="3"/>
  <c r="P100" i="3"/>
  <c r="V100" i="3"/>
  <c r="P107" i="3"/>
  <c r="V107" i="3"/>
  <c r="V121" i="3"/>
  <c r="P121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W267" i="54" s="1"/>
  <c r="AQ267" i="54"/>
  <c r="AR267" i="54" s="1"/>
  <c r="AL267" i="54"/>
  <c r="AN267" i="54" s="1"/>
  <c r="AG267" i="54"/>
  <c r="AH267" i="54" s="1"/>
  <c r="AB267" i="54"/>
  <c r="AC267" i="54" s="1"/>
  <c r="W267" i="54"/>
  <c r="X267" i="54" s="1"/>
  <c r="R267" i="54"/>
  <c r="S267" i="54" s="1"/>
  <c r="J267" i="54"/>
  <c r="I267" i="54"/>
  <c r="G267" i="54"/>
  <c r="H267" i="54" s="1"/>
  <c r="AV261" i="54"/>
  <c r="AW261" i="54" s="1"/>
  <c r="AQ261" i="54"/>
  <c r="AR261" i="54" s="1"/>
  <c r="AL261" i="54"/>
  <c r="AM261" i="54" s="1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K260" i="54" s="1"/>
  <c r="M260" i="54" s="1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R247" i="54" s="1"/>
  <c r="AL247" i="54"/>
  <c r="AM247" i="54" s="1"/>
  <c r="AG247" i="54"/>
  <c r="AH247" i="54" s="1"/>
  <c r="W247" i="54"/>
  <c r="Y247" i="54" s="1"/>
  <c r="R247" i="54"/>
  <c r="S247" i="54" s="1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W227" i="54" s="1"/>
  <c r="AQ227" i="54"/>
  <c r="AR227" i="54" s="1"/>
  <c r="AL227" i="54"/>
  <c r="AG227" i="54"/>
  <c r="AH227" i="54" s="1"/>
  <c r="AB227" i="54"/>
  <c r="W227" i="54"/>
  <c r="X227" i="54" s="1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K219" i="54"/>
  <c r="M219" i="54" s="1"/>
  <c r="J219" i="54"/>
  <c r="I219" i="54"/>
  <c r="C219" i="54"/>
  <c r="C239" i="54" s="1"/>
  <c r="C259" i="54" s="1"/>
  <c r="C27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K215" i="54"/>
  <c r="M215" i="54" s="1"/>
  <c r="J215" i="54"/>
  <c r="I215" i="54"/>
  <c r="C215" i="54"/>
  <c r="C235" i="54" s="1"/>
  <c r="C255" i="54" s="1"/>
  <c r="C27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AV207" i="54"/>
  <c r="AW207" i="54" s="1"/>
  <c r="AQ207" i="54"/>
  <c r="AR207" i="54" s="1"/>
  <c r="AL207" i="54"/>
  <c r="AM207" i="54" s="1"/>
  <c r="AG207" i="54"/>
  <c r="AH207" i="54" s="1"/>
  <c r="AB207" i="54"/>
  <c r="AD207" i="54" s="1"/>
  <c r="W207" i="54"/>
  <c r="X207" i="54" s="1"/>
  <c r="R207" i="54"/>
  <c r="T207" i="54" s="1"/>
  <c r="J207" i="54"/>
  <c r="I207" i="54"/>
  <c r="G207" i="54"/>
  <c r="H207" i="54" s="1"/>
  <c r="C207" i="54"/>
  <c r="C227" i="54" s="1"/>
  <c r="C247" i="54" s="1"/>
  <c r="C26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R187" i="54"/>
  <c r="S187" i="54" s="1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K151" i="54"/>
  <c r="M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K129" i="54" s="1"/>
  <c r="M129" i="54" s="1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Q75" i="54"/>
  <c r="AR75" i="54" s="1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K88" i="54" l="1"/>
  <c r="M88" i="54" s="1"/>
  <c r="K167" i="54"/>
  <c r="M167" i="54" s="1"/>
  <c r="K192" i="54"/>
  <c r="M192" i="54" s="1"/>
  <c r="K228" i="54"/>
  <c r="M228" i="54" s="1"/>
  <c r="S228" i="54"/>
  <c r="K272" i="54"/>
  <c r="M272" i="54" s="1"/>
  <c r="AH272" i="54"/>
  <c r="K279" i="54"/>
  <c r="M279" i="54" s="1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B29" i="39" s="1"/>
  <c r="M267" i="54"/>
  <c r="M187" i="54"/>
  <c r="L187" i="54"/>
  <c r="L127" i="54"/>
  <c r="M127" i="54"/>
  <c r="L47" i="54"/>
  <c r="M47" i="54"/>
  <c r="L7" i="54"/>
  <c r="D948" i="44" l="1"/>
  <c r="D958" i="44" s="1"/>
  <c r="D949" i="44"/>
  <c r="D959" i="44" s="1"/>
  <c r="D950" i="44"/>
  <c r="D960" i="44" s="1"/>
  <c r="D951" i="44"/>
  <c r="D961" i="44" s="1"/>
  <c r="D952" i="44"/>
  <c r="D962" i="44" s="1"/>
  <c r="D953" i="44"/>
  <c r="D963" i="44" s="1"/>
  <c r="D954" i="44"/>
  <c r="D964" i="44" s="1"/>
  <c r="D955" i="44"/>
  <c r="D965" i="44" s="1"/>
  <c r="D956" i="44"/>
  <c r="D966" i="44" s="1"/>
  <c r="D947" i="44"/>
  <c r="D957" i="44" s="1"/>
  <c r="D948" i="45"/>
  <c r="D958" i="45" s="1"/>
  <c r="D949" i="45"/>
  <c r="D959" i="45" s="1"/>
  <c r="D950" i="45"/>
  <c r="D960" i="45" s="1"/>
  <c r="D951" i="45"/>
  <c r="D961" i="45" s="1"/>
  <c r="D952" i="45"/>
  <c r="D962" i="45" s="1"/>
  <c r="D953" i="45"/>
  <c r="D963" i="45" s="1"/>
  <c r="D954" i="45"/>
  <c r="D964" i="45" s="1"/>
  <c r="D955" i="45"/>
  <c r="D965" i="45" s="1"/>
  <c r="D956" i="45"/>
  <c r="D966" i="45" s="1"/>
  <c r="D947" i="45"/>
  <c r="D957" i="45" s="1"/>
  <c r="C208" i="35" l="1"/>
  <c r="C228" i="35" s="1"/>
  <c r="C248" i="35" s="1"/>
  <c r="C268" i="35" s="1"/>
  <c r="C209" i="35"/>
  <c r="C229" i="35" s="1"/>
  <c r="C249" i="35" s="1"/>
  <c r="C269" i="35" s="1"/>
  <c r="C210" i="35"/>
  <c r="C230" i="35" s="1"/>
  <c r="C250" i="35" s="1"/>
  <c r="C270" i="35" s="1"/>
  <c r="C211" i="35"/>
  <c r="C231" i="35" s="1"/>
  <c r="C251" i="35" s="1"/>
  <c r="C271" i="35" s="1"/>
  <c r="C212" i="35"/>
  <c r="C232" i="35" s="1"/>
  <c r="C252" i="35" s="1"/>
  <c r="C272" i="35" s="1"/>
  <c r="C213" i="35"/>
  <c r="C233" i="35" s="1"/>
  <c r="C253" i="35" s="1"/>
  <c r="C273" i="35" s="1"/>
  <c r="C214" i="35"/>
  <c r="C234" i="35" s="1"/>
  <c r="C254" i="35" s="1"/>
  <c r="C274" i="35" s="1"/>
  <c r="C215" i="35"/>
  <c r="C235" i="35" s="1"/>
  <c r="C255" i="35" s="1"/>
  <c r="C275" i="35" s="1"/>
  <c r="C216" i="35"/>
  <c r="C236" i="35" s="1"/>
  <c r="C256" i="35" s="1"/>
  <c r="C276" i="35" s="1"/>
  <c r="C217" i="35"/>
  <c r="C237" i="35" s="1"/>
  <c r="C257" i="35" s="1"/>
  <c r="C277" i="35" s="1"/>
  <c r="C218" i="35"/>
  <c r="C238" i="35" s="1"/>
  <c r="C258" i="35" s="1"/>
  <c r="C278" i="35" s="1"/>
  <c r="C219" i="35"/>
  <c r="C239" i="35" s="1"/>
  <c r="C259" i="35" s="1"/>
  <c r="C279" i="35" s="1"/>
  <c r="C220" i="35"/>
  <c r="C240" i="35" s="1"/>
  <c r="C260" i="35" s="1"/>
  <c r="C280" i="35" s="1"/>
  <c r="C221" i="35"/>
  <c r="C241" i="35" s="1"/>
  <c r="C261" i="35" s="1"/>
  <c r="C281" i="35" s="1"/>
  <c r="C207" i="35"/>
  <c r="C227" i="35" s="1"/>
  <c r="C247" i="35" s="1"/>
  <c r="C267" i="35" s="1"/>
  <c r="C208" i="34"/>
  <c r="C228" i="34" s="1"/>
  <c r="C248" i="34" s="1"/>
  <c r="C268" i="34" s="1"/>
  <c r="C209" i="34"/>
  <c r="C229" i="34" s="1"/>
  <c r="C249" i="34" s="1"/>
  <c r="C269" i="34" s="1"/>
  <c r="C210" i="34"/>
  <c r="C230" i="34" s="1"/>
  <c r="C250" i="34" s="1"/>
  <c r="C270" i="34" s="1"/>
  <c r="C211" i="34"/>
  <c r="C231" i="34" s="1"/>
  <c r="C251" i="34" s="1"/>
  <c r="C271" i="34" s="1"/>
  <c r="C212" i="34"/>
  <c r="C232" i="34" s="1"/>
  <c r="C252" i="34" s="1"/>
  <c r="C272" i="34" s="1"/>
  <c r="C213" i="34"/>
  <c r="C233" i="34" s="1"/>
  <c r="C253" i="34" s="1"/>
  <c r="C273" i="34" s="1"/>
  <c r="C214" i="34"/>
  <c r="C234" i="34" s="1"/>
  <c r="C254" i="34" s="1"/>
  <c r="C274" i="34" s="1"/>
  <c r="C215" i="34"/>
  <c r="C235" i="34" s="1"/>
  <c r="C255" i="34" s="1"/>
  <c r="C275" i="34" s="1"/>
  <c r="C216" i="34"/>
  <c r="C236" i="34" s="1"/>
  <c r="C256" i="34" s="1"/>
  <c r="C276" i="34" s="1"/>
  <c r="C217" i="34"/>
  <c r="C237" i="34" s="1"/>
  <c r="C257" i="34" s="1"/>
  <c r="C277" i="34" s="1"/>
  <c r="C218" i="34"/>
  <c r="C238" i="34" s="1"/>
  <c r="C258" i="34" s="1"/>
  <c r="C278" i="34" s="1"/>
  <c r="C219" i="34"/>
  <c r="C239" i="34" s="1"/>
  <c r="C259" i="34" s="1"/>
  <c r="C279" i="34" s="1"/>
  <c r="C220" i="34"/>
  <c r="C240" i="34" s="1"/>
  <c r="C260" i="34" s="1"/>
  <c r="C280" i="34" s="1"/>
  <c r="C221" i="34"/>
  <c r="C241" i="34" s="1"/>
  <c r="C261" i="34" s="1"/>
  <c r="C281" i="34" s="1"/>
  <c r="C207" i="34"/>
  <c r="C227" i="34" s="1"/>
  <c r="C247" i="34" s="1"/>
  <c r="C267" i="34" s="1"/>
  <c r="C229" i="33"/>
  <c r="C252" i="33" s="1"/>
  <c r="C275" i="33" s="1"/>
  <c r="C298" i="33" s="1"/>
  <c r="C230" i="33"/>
  <c r="C253" i="33" s="1"/>
  <c r="C276" i="33" s="1"/>
  <c r="C299" i="33" s="1"/>
  <c r="C231" i="33"/>
  <c r="C254" i="33" s="1"/>
  <c r="C277" i="33" s="1"/>
  <c r="C300" i="33" s="1"/>
  <c r="C232" i="33"/>
  <c r="C255" i="33" s="1"/>
  <c r="C278" i="33" s="1"/>
  <c r="C301" i="33" s="1"/>
  <c r="C233" i="33"/>
  <c r="C256" i="33" s="1"/>
  <c r="C279" i="33" s="1"/>
  <c r="C302" i="33" s="1"/>
  <c r="C234" i="33"/>
  <c r="C257" i="33" s="1"/>
  <c r="C280" i="33" s="1"/>
  <c r="C303" i="33" s="1"/>
  <c r="C235" i="33"/>
  <c r="C258" i="33" s="1"/>
  <c r="C281" i="33" s="1"/>
  <c r="C304" i="33" s="1"/>
  <c r="C236" i="33"/>
  <c r="C259" i="33" s="1"/>
  <c r="C282" i="33" s="1"/>
  <c r="C305" i="33" s="1"/>
  <c r="C237" i="33"/>
  <c r="C260" i="33" s="1"/>
  <c r="C283" i="33" s="1"/>
  <c r="C306" i="33" s="1"/>
  <c r="C238" i="33"/>
  <c r="C261" i="33" s="1"/>
  <c r="C284" i="33" s="1"/>
  <c r="C307" i="33" s="1"/>
  <c r="C239" i="33"/>
  <c r="C262" i="33" s="1"/>
  <c r="C285" i="33" s="1"/>
  <c r="C308" i="33" s="1"/>
  <c r="C240" i="33"/>
  <c r="C263" i="33" s="1"/>
  <c r="C286" i="33" s="1"/>
  <c r="C309" i="33" s="1"/>
  <c r="C241" i="33"/>
  <c r="C264" i="33" s="1"/>
  <c r="C287" i="33" s="1"/>
  <c r="C310" i="33" s="1"/>
  <c r="C242" i="33"/>
  <c r="C265" i="33" s="1"/>
  <c r="C288" i="33" s="1"/>
  <c r="C311" i="33" s="1"/>
  <c r="C243" i="33"/>
  <c r="C266" i="33" s="1"/>
  <c r="C289" i="33" s="1"/>
  <c r="C312" i="33" s="1"/>
  <c r="C244" i="33"/>
  <c r="C267" i="33" s="1"/>
  <c r="C290" i="33" s="1"/>
  <c r="C313" i="33" s="1"/>
  <c r="C245" i="33"/>
  <c r="C268" i="33" s="1"/>
  <c r="C291" i="33" s="1"/>
  <c r="C314" i="33" s="1"/>
  <c r="C228" i="33"/>
  <c r="C251" i="33" s="1"/>
  <c r="C274" i="33" s="1"/>
  <c r="C297" i="33" s="1"/>
  <c r="C208" i="32"/>
  <c r="C228" i="32" s="1"/>
  <c r="C248" i="32" s="1"/>
  <c r="C268" i="32" s="1"/>
  <c r="C209" i="32"/>
  <c r="C229" i="32" s="1"/>
  <c r="C249" i="32" s="1"/>
  <c r="C269" i="32" s="1"/>
  <c r="C210" i="32"/>
  <c r="C230" i="32" s="1"/>
  <c r="C250" i="32" s="1"/>
  <c r="C270" i="32" s="1"/>
  <c r="C211" i="32"/>
  <c r="C231" i="32" s="1"/>
  <c r="C251" i="32" s="1"/>
  <c r="C271" i="32" s="1"/>
  <c r="C212" i="32"/>
  <c r="C232" i="32" s="1"/>
  <c r="C252" i="32" s="1"/>
  <c r="C272" i="32" s="1"/>
  <c r="C213" i="32"/>
  <c r="C233" i="32" s="1"/>
  <c r="C253" i="32" s="1"/>
  <c r="C273" i="32" s="1"/>
  <c r="C214" i="32"/>
  <c r="C234" i="32" s="1"/>
  <c r="C254" i="32" s="1"/>
  <c r="C274" i="32" s="1"/>
  <c r="C215" i="32"/>
  <c r="C235" i="32" s="1"/>
  <c r="C255" i="32" s="1"/>
  <c r="C275" i="32" s="1"/>
  <c r="C216" i="32"/>
  <c r="C236" i="32" s="1"/>
  <c r="C256" i="32" s="1"/>
  <c r="C276" i="32" s="1"/>
  <c r="C217" i="32"/>
  <c r="C237" i="32" s="1"/>
  <c r="C257" i="32" s="1"/>
  <c r="C277" i="32" s="1"/>
  <c r="C218" i="32"/>
  <c r="C238" i="32" s="1"/>
  <c r="C258" i="32" s="1"/>
  <c r="C278" i="32" s="1"/>
  <c r="C219" i="32"/>
  <c r="C239" i="32" s="1"/>
  <c r="C259" i="32" s="1"/>
  <c r="C279" i="32" s="1"/>
  <c r="C220" i="32"/>
  <c r="C240" i="32" s="1"/>
  <c r="C260" i="32" s="1"/>
  <c r="C280" i="32" s="1"/>
  <c r="C221" i="32"/>
  <c r="C241" i="32" s="1"/>
  <c r="C261" i="32" s="1"/>
  <c r="C281" i="32" s="1"/>
  <c r="C207" i="32"/>
  <c r="C227" i="32" s="1"/>
  <c r="C247" i="32" s="1"/>
  <c r="C267" i="32" s="1"/>
  <c r="C208" i="47"/>
  <c r="C228" i="47" s="1"/>
  <c r="C248" i="47" s="1"/>
  <c r="C268" i="47" s="1"/>
  <c r="C209" i="47"/>
  <c r="C229" i="47" s="1"/>
  <c r="C249" i="47" s="1"/>
  <c r="C269" i="47" s="1"/>
  <c r="C210" i="47"/>
  <c r="C230" i="47" s="1"/>
  <c r="C250" i="47" s="1"/>
  <c r="C270" i="47" s="1"/>
  <c r="C211" i="47"/>
  <c r="C231" i="47" s="1"/>
  <c r="C251" i="47" s="1"/>
  <c r="C271" i="47" s="1"/>
  <c r="C212" i="47"/>
  <c r="C232" i="47" s="1"/>
  <c r="C252" i="47" s="1"/>
  <c r="C272" i="47" s="1"/>
  <c r="C213" i="47"/>
  <c r="C233" i="47" s="1"/>
  <c r="C253" i="47" s="1"/>
  <c r="C273" i="47" s="1"/>
  <c r="C214" i="47"/>
  <c r="C234" i="47" s="1"/>
  <c r="C254" i="47" s="1"/>
  <c r="C274" i="47" s="1"/>
  <c r="C215" i="47"/>
  <c r="C235" i="47" s="1"/>
  <c r="C255" i="47" s="1"/>
  <c r="C275" i="47" s="1"/>
  <c r="C216" i="47"/>
  <c r="C236" i="47" s="1"/>
  <c r="C256" i="47" s="1"/>
  <c r="C276" i="47" s="1"/>
  <c r="C217" i="47"/>
  <c r="C237" i="47" s="1"/>
  <c r="C257" i="47" s="1"/>
  <c r="C277" i="47" s="1"/>
  <c r="C218" i="47"/>
  <c r="C238" i="47" s="1"/>
  <c r="C258" i="47" s="1"/>
  <c r="C278" i="47" s="1"/>
  <c r="C219" i="47"/>
  <c r="C239" i="47" s="1"/>
  <c r="C259" i="47" s="1"/>
  <c r="C279" i="47" s="1"/>
  <c r="C220" i="47"/>
  <c r="C240" i="47" s="1"/>
  <c r="C260" i="47" s="1"/>
  <c r="C280" i="47" s="1"/>
  <c r="C221" i="47"/>
  <c r="C241" i="47" s="1"/>
  <c r="C261" i="47" s="1"/>
  <c r="C281" i="47" s="1"/>
  <c r="C207" i="47"/>
  <c r="C227" i="47" s="1"/>
  <c r="C247" i="47" s="1"/>
  <c r="C267" i="47" s="1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67" i="8"/>
  <c r="K737" i="44" l="1"/>
  <c r="K738" i="44"/>
  <c r="K739" i="44"/>
  <c r="K740" i="44"/>
  <c r="K741" i="44"/>
  <c r="K742" i="44"/>
  <c r="K743" i="44"/>
  <c r="K744" i="44"/>
  <c r="K745" i="44"/>
  <c r="K746" i="44"/>
  <c r="R72" i="40" l="1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Z627" i="45" s="1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AF627" i="45" l="1"/>
  <c r="Z627" i="44"/>
  <c r="AC627" i="45"/>
  <c r="AG627" i="45"/>
  <c r="AG627" i="44"/>
  <c r="AD627" i="45"/>
  <c r="AB627" i="45"/>
  <c r="AE627" i="45"/>
  <c r="AH627" i="45"/>
  <c r="AA627" i="45"/>
  <c r="AD627" i="44"/>
  <c r="AH628" i="44"/>
  <c r="L14" i="41" s="1"/>
  <c r="AF628" i="45"/>
  <c r="H15" i="41" s="1"/>
  <c r="AA628" i="45"/>
  <c r="F10" i="41" s="1"/>
  <c r="AH628" i="45"/>
  <c r="L15" i="41" s="1"/>
  <c r="AB628" i="45"/>
  <c r="H10" i="41" s="1"/>
  <c r="AG628" i="45"/>
  <c r="J15" i="41" s="1"/>
  <c r="AC628" i="45"/>
  <c r="J10" i="41" s="1"/>
  <c r="AE628" i="45"/>
  <c r="F15" i="41" s="1"/>
  <c r="AD628" i="45"/>
  <c r="L10" i="41" s="1"/>
  <c r="AF627" i="44"/>
  <c r="AD628" i="44"/>
  <c r="L9" i="41" s="1"/>
  <c r="AE627" i="44"/>
  <c r="AF628" i="44"/>
  <c r="H14" i="41" s="1"/>
  <c r="AC627" i="44"/>
  <c r="AG628" i="44"/>
  <c r="J14" i="41" s="1"/>
  <c r="AC628" i="44"/>
  <c r="J9" i="41" s="1"/>
  <c r="AA627" i="44"/>
  <c r="AH627" i="44"/>
  <c r="AB627" i="44"/>
  <c r="AA628" i="44"/>
  <c r="F9" i="41" s="1"/>
  <c r="AE628" i="44"/>
  <c r="F14" i="41" s="1"/>
  <c r="AB628" i="44"/>
  <c r="H9" i="41" s="1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R949" i="44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R951" i="44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S955" i="44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S931" i="44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R936" i="44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S939" i="44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48" i="44" s="1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/>
  <c r="C627" i="45"/>
  <c r="I627" i="45"/>
  <c r="K627" i="45"/>
  <c r="M627" i="45"/>
  <c r="P627" i="45"/>
  <c r="Q627" i="45"/>
  <c r="R627" i="45"/>
  <c r="S627" i="45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/>
  <c r="C747" i="45"/>
  <c r="I747" i="45"/>
  <c r="K747" i="45"/>
  <c r="M747" i="45"/>
  <c r="P747" i="45"/>
  <c r="Q747" i="45"/>
  <c r="R747" i="45"/>
  <c r="S747" i="45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/>
  <c r="I832" i="45"/>
  <c r="K832" i="45"/>
  <c r="M832" i="45"/>
  <c r="P832" i="45"/>
  <c r="Q832" i="45"/>
  <c r="R832" i="45"/>
  <c r="S832" i="45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R914" i="44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R923" i="44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S880" i="44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R885" i="44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S890" i="44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S906" i="44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/>
  <c r="S840" i="44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/>
  <c r="S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S751" i="44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R753" i="44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R757" i="44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R762" i="44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/>
  <c r="S769" i="44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R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R775" i="44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R784" i="44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R798" i="44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R800" i="44"/>
  <c r="S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R813" i="44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S646" i="44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R666" i="44"/>
  <c r="C667" i="44"/>
  <c r="I667" i="44"/>
  <c r="K667" i="44"/>
  <c r="M667" i="44"/>
  <c r="P667" i="44"/>
  <c r="Q667" i="44"/>
  <c r="S667" i="44" s="1"/>
  <c r="R667" i="44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/>
  <c r="S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R685" i="44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S691" i="44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S693" i="44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R724" i="44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R620" i="44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941" i="44" l="1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I267" i="35" s="1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X267" i="35" s="1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I275" i="35"/>
  <c r="J275" i="35"/>
  <c r="R275" i="35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I247" i="35" s="1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Y247" i="35" s="1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S227" i="35" s="1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I227" i="35" s="1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G227" i="35"/>
  <c r="I227" i="35"/>
  <c r="J227" i="35"/>
  <c r="R227" i="35"/>
  <c r="G228" i="35"/>
  <c r="H227" i="35" s="1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R207" i="35" s="1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I207" i="35"/>
  <c r="J207" i="35"/>
  <c r="R207" i="35"/>
  <c r="G208" i="35"/>
  <c r="H207" i="35" s="1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9" i="34" s="1"/>
  <c r="I280" i="34"/>
  <c r="J280" i="34"/>
  <c r="R280" i="34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R253" i="34" s="1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AD247" i="34" s="1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S227" i="34" s="1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AD227" i="34" s="1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W207" i="34" s="1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M207" i="34" s="1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R297" i="33" s="1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I297" i="33" s="1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X297" i="33" s="1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R274" i="33" s="1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X274" i="33" s="1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W251" i="33" s="1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R251" i="33" s="1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M251" i="33" s="1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H251" i="33" s="1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AC251" i="33" s="1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X251" i="33" s="1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H228" i="33" s="1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AC228" i="33" s="1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X228" i="33" s="1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X267" i="32" s="1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X267" i="32" s="1"/>
  <c r="G267" i="32"/>
  <c r="I267" i="32"/>
  <c r="J267" i="32"/>
  <c r="R267" i="32"/>
  <c r="G268" i="32"/>
  <c r="I268" i="32"/>
  <c r="J268" i="32"/>
  <c r="R268" i="32"/>
  <c r="I269" i="32"/>
  <c r="J269" i="32"/>
  <c r="R269" i="32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X247" i="32" s="1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S247" i="32" s="1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M247" i="32" s="1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AD247" i="32" s="1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G247" i="32"/>
  <c r="I247" i="32"/>
  <c r="J247" i="32"/>
  <c r="R247" i="32"/>
  <c r="G248" i="32"/>
  <c r="H247" i="32" s="1"/>
  <c r="I248" i="32"/>
  <c r="J248" i="32"/>
  <c r="R248" i="32"/>
  <c r="I249" i="32"/>
  <c r="J249" i="32"/>
  <c r="R249" i="32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M227" i="32" s="1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AC227" i="32" s="1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Y227" i="32" s="1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W207" i="32" s="1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S207" i="32" s="1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N207" i="32" s="1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AC207" i="32" s="1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X207" i="32" s="1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K269" i="47" s="1"/>
  <c r="M269" i="47" s="1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K281" i="47" s="1"/>
  <c r="M281" i="47" s="1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K261" i="47" s="1"/>
  <c r="M261" i="47" s="1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N227" i="47" s="1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K241" i="47" s="1"/>
  <c r="M241" i="47" s="1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M267" i="8" s="1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I11" i="39" s="1"/>
  <c r="T66" i="40"/>
  <c r="S65" i="40"/>
  <c r="S72" i="40"/>
  <c r="S79" i="40"/>
  <c r="S86" i="40"/>
  <c r="S93" i="40"/>
  <c r="I10" i="39" s="1"/>
  <c r="K9" i="39"/>
  <c r="P65" i="40"/>
  <c r="P72" i="40"/>
  <c r="P79" i="40"/>
  <c r="P86" i="40"/>
  <c r="P93" i="40"/>
  <c r="I9" i="39" s="1"/>
  <c r="N66" i="40"/>
  <c r="M65" i="40"/>
  <c r="M72" i="40"/>
  <c r="M79" i="40"/>
  <c r="M86" i="40"/>
  <c r="M93" i="40"/>
  <c r="I8" i="39" s="1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I6" i="39" s="1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B10" i="39" s="1"/>
  <c r="N66" i="3"/>
  <c r="M65" i="3"/>
  <c r="M72" i="3"/>
  <c r="M79" i="3"/>
  <c r="M86" i="3"/>
  <c r="M93" i="3"/>
  <c r="B8" i="39" s="1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E8" i="39" l="1"/>
  <c r="B8" i="13"/>
  <c r="E10" i="39"/>
  <c r="B10" i="13"/>
  <c r="K6" i="39"/>
  <c r="I6" i="13"/>
  <c r="J72" i="40"/>
  <c r="K8" i="39"/>
  <c r="I8" i="13"/>
  <c r="K10" i="39"/>
  <c r="I10" i="13"/>
  <c r="K11" i="39"/>
  <c r="I11" i="13"/>
  <c r="S277" i="8"/>
  <c r="H267" i="8"/>
  <c r="X268" i="8"/>
  <c r="AC274" i="8"/>
  <c r="AH276" i="8"/>
  <c r="AR272" i="8"/>
  <c r="AW278" i="8"/>
  <c r="K221" i="32"/>
  <c r="M221" i="32" s="1"/>
  <c r="S221" i="32"/>
  <c r="K219" i="32"/>
  <c r="M219" i="32" s="1"/>
  <c r="S219" i="32"/>
  <c r="K213" i="32"/>
  <c r="M213" i="32" s="1"/>
  <c r="S213" i="32"/>
  <c r="K209" i="32"/>
  <c r="M209" i="32" s="1"/>
  <c r="S209" i="32"/>
  <c r="T207" i="32"/>
  <c r="S207" i="32"/>
  <c r="H207" i="32"/>
  <c r="AC208" i="32"/>
  <c r="AH208" i="32"/>
  <c r="AM208" i="32"/>
  <c r="S228" i="32"/>
  <c r="S227" i="32"/>
  <c r="H227" i="32"/>
  <c r="AH228" i="32"/>
  <c r="AR228" i="32"/>
  <c r="AS227" i="32"/>
  <c r="AW228" i="32"/>
  <c r="AX227" i="32"/>
  <c r="K261" i="32"/>
  <c r="M261" i="32" s="1"/>
  <c r="S261" i="32"/>
  <c r="K255" i="32"/>
  <c r="M255" i="32" s="1"/>
  <c r="S255" i="32"/>
  <c r="K254" i="32"/>
  <c r="M254" i="32" s="1"/>
  <c r="S254" i="32"/>
  <c r="K249" i="32"/>
  <c r="M249" i="32" s="1"/>
  <c r="S249" i="32"/>
  <c r="S248" i="32"/>
  <c r="S247" i="32"/>
  <c r="X248" i="32"/>
  <c r="AC248" i="32"/>
  <c r="AH248" i="32"/>
  <c r="K281" i="32"/>
  <c r="M281" i="32" s="1"/>
  <c r="S281" i="32"/>
  <c r="K275" i="32"/>
  <c r="M275" i="32" s="1"/>
  <c r="S275" i="32"/>
  <c r="K269" i="32"/>
  <c r="M269" i="32" s="1"/>
  <c r="S269" i="32"/>
  <c r="S268" i="32"/>
  <c r="S267" i="32"/>
  <c r="H267" i="32"/>
  <c r="X268" i="32"/>
  <c r="AC268" i="32"/>
  <c r="AH268" i="32"/>
  <c r="AM268" i="32"/>
  <c r="AR268" i="32"/>
  <c r="S244" i="33"/>
  <c r="S243" i="33"/>
  <c r="S242" i="33"/>
  <c r="S241" i="33"/>
  <c r="S240" i="33"/>
  <c r="S238" i="33"/>
  <c r="S237" i="33"/>
  <c r="S236" i="33"/>
  <c r="S235" i="33"/>
  <c r="S234" i="33"/>
  <c r="S232" i="33"/>
  <c r="S231" i="33"/>
  <c r="S229" i="33"/>
  <c r="S228" i="33"/>
  <c r="H228" i="33"/>
  <c r="X230" i="33"/>
  <c r="X233" i="33"/>
  <c r="X236" i="33"/>
  <c r="X242" i="33"/>
  <c r="X243" i="33"/>
  <c r="AC232" i="33"/>
  <c r="AC233" i="33"/>
  <c r="AC239" i="33"/>
  <c r="AH232" i="33"/>
  <c r="AH244" i="33"/>
  <c r="AM239" i="33"/>
  <c r="AN228" i="33"/>
  <c r="AM245" i="33"/>
  <c r="AR234" i="33"/>
  <c r="AR235" i="33"/>
  <c r="AR240" i="33"/>
  <c r="AW236" i="33"/>
  <c r="AW240" i="33"/>
  <c r="K268" i="33"/>
  <c r="M268" i="33" s="1"/>
  <c r="S268" i="33"/>
  <c r="S265" i="33"/>
  <c r="S263" i="33"/>
  <c r="S261" i="33"/>
  <c r="S260" i="33"/>
  <c r="S259" i="33"/>
  <c r="S252" i="33"/>
  <c r="H251" i="33"/>
  <c r="X255" i="33"/>
  <c r="X256" i="33"/>
  <c r="X261" i="33"/>
  <c r="X263" i="33"/>
  <c r="AC266" i="33"/>
  <c r="AH260" i="33"/>
  <c r="AM266" i="33"/>
  <c r="AR255" i="33"/>
  <c r="AR261" i="33"/>
  <c r="AR265" i="33"/>
  <c r="AR267" i="33"/>
  <c r="AW254" i="33"/>
  <c r="AW256" i="33"/>
  <c r="AW260" i="33"/>
  <c r="K291" i="33"/>
  <c r="M291" i="33" s="1"/>
  <c r="S291" i="33"/>
  <c r="S290" i="33"/>
  <c r="S289" i="33"/>
  <c r="S288" i="33"/>
  <c r="S287" i="33"/>
  <c r="S286" i="33"/>
  <c r="S283" i="33"/>
  <c r="S282" i="33"/>
  <c r="S281" i="33"/>
  <c r="S280" i="33"/>
  <c r="S279" i="33"/>
  <c r="S278" i="33"/>
  <c r="S277" i="33"/>
  <c r="S276" i="33"/>
  <c r="S275" i="33"/>
  <c r="S274" i="33"/>
  <c r="H274" i="33"/>
  <c r="Y274" i="33"/>
  <c r="AH276" i="33"/>
  <c r="AM277" i="33"/>
  <c r="AM289" i="33"/>
  <c r="AR277" i="33"/>
  <c r="AR281" i="33"/>
  <c r="AR283" i="33"/>
  <c r="AR289" i="33"/>
  <c r="S313" i="33"/>
  <c r="S312" i="33"/>
  <c r="S311" i="33"/>
  <c r="S307" i="33"/>
  <c r="S306" i="33"/>
  <c r="S305" i="33"/>
  <c r="S304" i="33"/>
  <c r="S303" i="33"/>
  <c r="S301" i="33"/>
  <c r="S299" i="33"/>
  <c r="T297" i="33"/>
  <c r="H297" i="33"/>
  <c r="S297" i="33"/>
  <c r="X300" i="33"/>
  <c r="X301" i="33"/>
  <c r="X306" i="33"/>
  <c r="X307" i="33"/>
  <c r="X309" i="33"/>
  <c r="X312" i="33"/>
  <c r="AC300" i="33"/>
  <c r="AC297" i="33"/>
  <c r="AC312" i="33"/>
  <c r="AH303" i="33"/>
  <c r="AH304" i="33"/>
  <c r="AH309" i="33"/>
  <c r="AM305" i="33"/>
  <c r="AR307" i="33"/>
  <c r="AW297" i="33"/>
  <c r="AW300" i="33"/>
  <c r="K221" i="34"/>
  <c r="M221" i="34" s="1"/>
  <c r="S221" i="34"/>
  <c r="K219" i="34"/>
  <c r="M219" i="34" s="1"/>
  <c r="S219" i="34"/>
  <c r="S213" i="34"/>
  <c r="S212" i="34"/>
  <c r="S211" i="34"/>
  <c r="S210" i="34"/>
  <c r="S214" i="34"/>
  <c r="S208" i="34"/>
  <c r="S207" i="34"/>
  <c r="H207" i="34"/>
  <c r="X207" i="34"/>
  <c r="X211" i="34"/>
  <c r="AC208" i="34"/>
  <c r="AC213" i="34"/>
  <c r="AH210" i="34"/>
  <c r="AM213" i="34"/>
  <c r="AR210" i="34"/>
  <c r="AR215" i="34"/>
  <c r="AW213" i="34"/>
  <c r="K240" i="34"/>
  <c r="M240" i="34" s="1"/>
  <c r="S240" i="34"/>
  <c r="S235" i="34"/>
  <c r="S233" i="34"/>
  <c r="S232" i="34"/>
  <c r="S231" i="34"/>
  <c r="S230" i="34"/>
  <c r="S229" i="34"/>
  <c r="S228" i="34"/>
  <c r="S234" i="34"/>
  <c r="S227" i="34"/>
  <c r="H227" i="34"/>
  <c r="X228" i="34"/>
  <c r="X231" i="34"/>
  <c r="AC228" i="34"/>
  <c r="AC231" i="34"/>
  <c r="AC232" i="34"/>
  <c r="AC233" i="34"/>
  <c r="AC234" i="34"/>
  <c r="AH235" i="34"/>
  <c r="AM230" i="34"/>
  <c r="AR229" i="34"/>
  <c r="AR233" i="34"/>
  <c r="AR235" i="34"/>
  <c r="AW228" i="34"/>
  <c r="AW233" i="34"/>
  <c r="K261" i="34"/>
  <c r="M261" i="34" s="1"/>
  <c r="S261" i="34"/>
  <c r="S254" i="34"/>
  <c r="S253" i="34"/>
  <c r="S252" i="34"/>
  <c r="S251" i="34"/>
  <c r="S250" i="34"/>
  <c r="S248" i="34"/>
  <c r="S247" i="34"/>
  <c r="X248" i="34"/>
  <c r="X253" i="34"/>
  <c r="X254" i="34"/>
  <c r="AH254" i="34"/>
  <c r="AM249" i="34"/>
  <c r="AR255" i="34"/>
  <c r="K281" i="34"/>
  <c r="M281" i="34" s="1"/>
  <c r="S281" i="34"/>
  <c r="K280" i="34"/>
  <c r="M280" i="34" s="1"/>
  <c r="S280" i="34"/>
  <c r="S277" i="34"/>
  <c r="S271" i="34"/>
  <c r="S270" i="34"/>
  <c r="S267" i="34"/>
  <c r="S268" i="34"/>
  <c r="S274" i="34"/>
  <c r="S275" i="34"/>
  <c r="H267" i="34"/>
  <c r="X269" i="34"/>
  <c r="X271" i="34"/>
  <c r="X277" i="34"/>
  <c r="AC269" i="34"/>
  <c r="AC273" i="34"/>
  <c r="AH276" i="34"/>
  <c r="AM270" i="34"/>
  <c r="AR273" i="34"/>
  <c r="AR275" i="34"/>
  <c r="AW271" i="34"/>
  <c r="AW273" i="34"/>
  <c r="K215" i="35"/>
  <c r="M215" i="35" s="1"/>
  <c r="S215" i="35"/>
  <c r="S212" i="35"/>
  <c r="S211" i="35"/>
  <c r="S210" i="35"/>
  <c r="S208" i="35"/>
  <c r="S207" i="35"/>
  <c r="X209" i="35"/>
  <c r="AC208" i="35"/>
  <c r="AC209" i="35"/>
  <c r="AH212" i="35"/>
  <c r="AM208" i="35"/>
  <c r="AW211" i="35"/>
  <c r="AW212" i="35"/>
  <c r="K241" i="35"/>
  <c r="M241" i="35" s="1"/>
  <c r="S241" i="35"/>
  <c r="K235" i="35"/>
  <c r="M235" i="35" s="1"/>
  <c r="S235" i="35"/>
  <c r="K234" i="35"/>
  <c r="M234" i="35" s="1"/>
  <c r="S234" i="35"/>
  <c r="S232" i="35"/>
  <c r="S231" i="35"/>
  <c r="S230" i="35"/>
  <c r="S229" i="35"/>
  <c r="S228" i="35"/>
  <c r="X229" i="35"/>
  <c r="X232" i="35"/>
  <c r="AC229" i="35"/>
  <c r="AH228" i="35"/>
  <c r="AH231" i="35"/>
  <c r="AM230" i="35"/>
  <c r="AM232" i="35"/>
  <c r="AR228" i="35"/>
  <c r="AW229" i="35"/>
  <c r="AW230" i="35"/>
  <c r="K260" i="35"/>
  <c r="M260" i="35" s="1"/>
  <c r="S260" i="35"/>
  <c r="K255" i="35"/>
  <c r="M255" i="35" s="1"/>
  <c r="S255" i="35"/>
  <c r="K253" i="35"/>
  <c r="M253" i="35" s="1"/>
  <c r="S253" i="35"/>
  <c r="S252" i="35"/>
  <c r="S251" i="35"/>
  <c r="S250" i="35"/>
  <c r="AD247" i="35"/>
  <c r="AH249" i="35"/>
  <c r="AM252" i="35"/>
  <c r="AR248" i="35"/>
  <c r="K281" i="35"/>
  <c r="M281" i="35" s="1"/>
  <c r="S281" i="35"/>
  <c r="K275" i="35"/>
  <c r="M275" i="35" s="1"/>
  <c r="S275" i="35"/>
  <c r="K274" i="35"/>
  <c r="M274" i="35" s="1"/>
  <c r="S274" i="35"/>
  <c r="X269" i="35"/>
  <c r="AC269" i="35"/>
  <c r="AM269" i="35"/>
  <c r="AM272" i="35"/>
  <c r="AR268" i="35"/>
  <c r="AR269" i="35"/>
  <c r="AW268" i="35"/>
  <c r="AW271" i="35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I7" i="39" s="1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78" i="38"/>
  <c r="I76" i="3" s="1"/>
  <c r="F81" i="38"/>
  <c r="I79" i="3" s="1"/>
  <c r="F82" i="38"/>
  <c r="I80" i="3" s="1"/>
  <c r="F88" i="38"/>
  <c r="I86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M80" i="7"/>
  <c r="M81" i="7"/>
  <c r="F81" i="7" s="1"/>
  <c r="F79" i="3" s="1"/>
  <c r="M82" i="7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N87" i="7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N93" i="7"/>
  <c r="M94" i="7"/>
  <c r="F94" i="7" s="1"/>
  <c r="F92" i="3" s="1"/>
  <c r="M95" i="7"/>
  <c r="M96" i="7"/>
  <c r="F96" i="7" s="1"/>
  <c r="F94" i="3" s="1"/>
  <c r="M97" i="7"/>
  <c r="F97" i="7" s="1"/>
  <c r="F95" i="3" s="1"/>
  <c r="V97" i="7"/>
  <c r="M98" i="7"/>
  <c r="F98" i="7" s="1"/>
  <c r="F68" i="7"/>
  <c r="F71" i="7"/>
  <c r="F69" i="3" s="1"/>
  <c r="F77" i="7"/>
  <c r="F75" i="3" s="1"/>
  <c r="F78" i="7"/>
  <c r="F76" i="3" s="1"/>
  <c r="F79" i="7"/>
  <c r="L79" i="7" s="1"/>
  <c r="F80" i="7"/>
  <c r="F78" i="3" s="1"/>
  <c r="F82" i="7"/>
  <c r="F80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F95" i="7" l="1"/>
  <c r="F93" i="3" s="1"/>
  <c r="B15" i="39"/>
  <c r="B15" i="13"/>
  <c r="H15" i="39"/>
  <c r="H15" i="13"/>
  <c r="M228" i="32"/>
  <c r="K7" i="39"/>
  <c r="I7" i="13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G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G74" i="38"/>
  <c r="I72" i="3"/>
  <c r="J72" i="3" s="1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B34" i="39" s="1"/>
  <c r="L247" i="35"/>
  <c r="L227" i="35"/>
  <c r="L207" i="35"/>
  <c r="L267" i="34"/>
  <c r="B33" i="39" s="1"/>
  <c r="L247" i="34"/>
  <c r="L227" i="34"/>
  <c r="L207" i="34"/>
  <c r="L297" i="33"/>
  <c r="B32" i="39" s="1"/>
  <c r="L251" i="33"/>
  <c r="L228" i="33"/>
  <c r="L267" i="32"/>
  <c r="B31" i="39" s="1"/>
  <c r="L247" i="32"/>
  <c r="L227" i="32"/>
  <c r="L207" i="32"/>
  <c r="L267" i="47"/>
  <c r="B35" i="39" s="1"/>
  <c r="L247" i="47"/>
  <c r="L227" i="47"/>
  <c r="L207" i="47"/>
  <c r="L267" i="8"/>
  <c r="B28" i="39" s="1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F83" i="3" l="1"/>
  <c r="G79" i="3" s="1"/>
  <c r="H68" i="7"/>
  <c r="B5" i="41" s="1"/>
  <c r="N85" i="7"/>
  <c r="B5" i="42"/>
  <c r="B6" i="39"/>
  <c r="O96" i="3"/>
  <c r="U96" i="3"/>
  <c r="G95" i="38"/>
  <c r="I93" i="3"/>
  <c r="J93" i="3" s="1"/>
  <c r="B7" i="39" s="1"/>
  <c r="P93" i="3"/>
  <c r="B9" i="39" s="1"/>
  <c r="V93" i="3"/>
  <c r="B11" i="39" s="1"/>
  <c r="U90" i="3"/>
  <c r="O90" i="3"/>
  <c r="U89" i="3"/>
  <c r="O89" i="3"/>
  <c r="O87" i="3"/>
  <c r="U87" i="3"/>
  <c r="V86" i="3"/>
  <c r="P86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29" i="52"/>
  <c r="M28" i="52"/>
  <c r="M27" i="52"/>
  <c r="M26" i="52"/>
  <c r="M25" i="52"/>
  <c r="M30" i="52" s="1"/>
  <c r="K30" i="52" s="1"/>
  <c r="M21" i="52"/>
  <c r="M20" i="52"/>
  <c r="M19" i="52"/>
  <c r="M18" i="52"/>
  <c r="M17" i="52"/>
  <c r="M22" i="52" s="1"/>
  <c r="K22" i="52" s="1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22" i="48" s="1"/>
  <c r="K22" i="48" s="1"/>
  <c r="M13" i="48"/>
  <c r="M12" i="48"/>
  <c r="M11" i="48"/>
  <c r="M10" i="48"/>
  <c r="M9" i="48"/>
  <c r="M14" i="48" l="1"/>
  <c r="K14" i="48" s="1"/>
  <c r="M14" i="50"/>
  <c r="K14" i="50" s="1"/>
  <c r="E6" i="39"/>
  <c r="B6" i="13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E11" i="39" l="1"/>
  <c r="B11" i="13"/>
  <c r="E9" i="39"/>
  <c r="B9" i="13"/>
  <c r="G169" i="35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W205" i="33" s="1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AC205" i="33" s="1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X205" i="33" s="1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S206" i="33" l="1"/>
  <c r="S207" i="33"/>
  <c r="S208" i="33"/>
  <c r="S209" i="33"/>
  <c r="S210" i="33"/>
  <c r="S212" i="33"/>
  <c r="S215" i="33"/>
  <c r="S217" i="33"/>
  <c r="S218" i="33"/>
  <c r="S219" i="33"/>
  <c r="S220" i="33"/>
  <c r="S221" i="33"/>
  <c r="S222" i="33"/>
  <c r="X215" i="33"/>
  <c r="AC208" i="33"/>
  <c r="AC214" i="33"/>
  <c r="AC218" i="33"/>
  <c r="AC220" i="33"/>
  <c r="AH210" i="33"/>
  <c r="K205" i="33"/>
  <c r="AR208" i="33"/>
  <c r="AR220" i="33"/>
  <c r="AW208" i="33"/>
  <c r="AW212" i="33"/>
  <c r="AW214" i="33"/>
  <c r="AW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K193" i="35" s="1"/>
  <c r="M193" i="35" s="1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R187" i="35" s="1"/>
  <c r="AL187" i="35"/>
  <c r="AG187" i="35"/>
  <c r="AH188" i="35" s="1"/>
  <c r="AB187" i="35"/>
  <c r="W187" i="35"/>
  <c r="Y187" i="35" s="1"/>
  <c r="R187" i="35"/>
  <c r="J187" i="35"/>
  <c r="I187" i="35"/>
  <c r="G187" i="35"/>
  <c r="H187" i="35" s="1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L174" i="35"/>
  <c r="AM174" i="35" s="1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R167" i="35" s="1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K159" i="35" s="1"/>
  <c r="M159" i="35" s="1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H147" i="35" s="1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AC127" i="35" s="1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S195" i="34"/>
  <c r="J195" i="34"/>
  <c r="I195" i="34"/>
  <c r="AV194" i="34"/>
  <c r="AQ194" i="34"/>
  <c r="AL194" i="34"/>
  <c r="AG194" i="34"/>
  <c r="AB194" i="34"/>
  <c r="W194" i="34"/>
  <c r="S194" i="34"/>
  <c r="J194" i="34"/>
  <c r="I194" i="34"/>
  <c r="AV193" i="34"/>
  <c r="AW193" i="34" s="1"/>
  <c r="AQ193" i="34"/>
  <c r="AL193" i="34"/>
  <c r="AG193" i="34"/>
  <c r="AB193" i="34"/>
  <c r="W193" i="34"/>
  <c r="K193" i="34" s="1"/>
  <c r="S193" i="34"/>
  <c r="J193" i="34"/>
  <c r="I193" i="34"/>
  <c r="AV192" i="34"/>
  <c r="AQ192" i="34"/>
  <c r="AL192" i="34"/>
  <c r="AG192" i="34"/>
  <c r="AB192" i="34"/>
  <c r="W192" i="34"/>
  <c r="S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S190" i="34"/>
  <c r="J190" i="34"/>
  <c r="I190" i="34"/>
  <c r="AV189" i="34"/>
  <c r="AQ189" i="34"/>
  <c r="AL189" i="34"/>
  <c r="AG189" i="34"/>
  <c r="AB189" i="34"/>
  <c r="W189" i="34"/>
  <c r="S189" i="34"/>
  <c r="J189" i="34"/>
  <c r="I189" i="34"/>
  <c r="AV188" i="34"/>
  <c r="AQ188" i="34"/>
  <c r="AL188" i="34"/>
  <c r="AG188" i="34"/>
  <c r="AB188" i="34"/>
  <c r="W188" i="34"/>
  <c r="J188" i="34"/>
  <c r="I188" i="34"/>
  <c r="G188" i="34"/>
  <c r="AV187" i="34"/>
  <c r="AW191" i="34" s="1"/>
  <c r="AQ187" i="34"/>
  <c r="AL187" i="34"/>
  <c r="AG187" i="34"/>
  <c r="AH194" i="34" s="1"/>
  <c r="AB187" i="34"/>
  <c r="W187" i="34"/>
  <c r="X187" i="34" s="1"/>
  <c r="J187" i="34"/>
  <c r="I187" i="34"/>
  <c r="G187" i="34"/>
  <c r="H187" i="34" s="1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K157" i="34"/>
  <c r="M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H127" i="34" s="1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W185" i="33" s="1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M175" i="33" s="1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M138" i="33" s="1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Y138" i="33" s="1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W187" i="32" s="1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N187" i="32" s="1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Y187" i="32" s="1"/>
  <c r="G187" i="32"/>
  <c r="I187" i="32"/>
  <c r="J187" i="32"/>
  <c r="R187" i="32"/>
  <c r="G188" i="32"/>
  <c r="H187" i="32" s="1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X167" i="32" s="1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K180" i="32"/>
  <c r="M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W157" i="32"/>
  <c r="X157" i="32" s="1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K159" i="32" l="1"/>
  <c r="M159" i="32" s="1"/>
  <c r="S168" i="32"/>
  <c r="AR168" i="32"/>
  <c r="K199" i="32"/>
  <c r="M199" i="32" s="1"/>
  <c r="S199" i="32"/>
  <c r="S188" i="32"/>
  <c r="S187" i="32"/>
  <c r="AC188" i="32"/>
  <c r="AH188" i="32"/>
  <c r="AR188" i="32"/>
  <c r="AX187" i="32"/>
  <c r="AW140" i="33"/>
  <c r="S173" i="33"/>
  <c r="AH168" i="33"/>
  <c r="AR164" i="33"/>
  <c r="AM198" i="33"/>
  <c r="AH198" i="33"/>
  <c r="X197" i="33"/>
  <c r="AH195" i="33"/>
  <c r="X194" i="33"/>
  <c r="X184" i="33"/>
  <c r="AR198" i="33"/>
  <c r="AW192" i="33"/>
  <c r="AC128" i="34"/>
  <c r="AW127" i="34"/>
  <c r="AW136" i="34"/>
  <c r="AH137" i="34"/>
  <c r="X148" i="34"/>
  <c r="AC149" i="34"/>
  <c r="AH149" i="34"/>
  <c r="AR150" i="34"/>
  <c r="AM153" i="34"/>
  <c r="AM154" i="34"/>
  <c r="K181" i="34"/>
  <c r="M181" i="34" s="1"/>
  <c r="X188" i="34"/>
  <c r="AH188" i="34"/>
  <c r="AR188" i="34"/>
  <c r="X189" i="34"/>
  <c r="AH189" i="34"/>
  <c r="AH190" i="34"/>
  <c r="AR190" i="34"/>
  <c r="X191" i="34"/>
  <c r="AC191" i="34"/>
  <c r="AM191" i="34"/>
  <c r="AH192" i="34"/>
  <c r="AM192" i="34"/>
  <c r="AW192" i="34"/>
  <c r="AM193" i="34"/>
  <c r="AM194" i="34"/>
  <c r="AW194" i="34"/>
  <c r="AM195" i="34"/>
  <c r="K197" i="34"/>
  <c r="M197" i="34" s="1"/>
  <c r="K200" i="34"/>
  <c r="M200" i="34" s="1"/>
  <c r="AM200" i="34"/>
  <c r="K201" i="34"/>
  <c r="M201" i="34" s="1"/>
  <c r="AC128" i="35"/>
  <c r="X132" i="35"/>
  <c r="AH132" i="35"/>
  <c r="X170" i="35"/>
  <c r="AM191" i="35"/>
  <c r="AM187" i="35"/>
  <c r="X188" i="35"/>
  <c r="AR188" i="35"/>
  <c r="X189" i="35"/>
  <c r="AM189" i="35"/>
  <c r="AR189" i="35"/>
  <c r="S190" i="35"/>
  <c r="X190" i="35"/>
  <c r="AW190" i="35"/>
  <c r="S191" i="35"/>
  <c r="AC192" i="35"/>
  <c r="AH192" i="35"/>
  <c r="AR192" i="35"/>
  <c r="K195" i="35"/>
  <c r="M195" i="35" s="1"/>
  <c r="S195" i="35"/>
  <c r="K197" i="35"/>
  <c r="M197" i="35" s="1"/>
  <c r="S197" i="35"/>
  <c r="K201" i="35"/>
  <c r="M201" i="35" s="1"/>
  <c r="S201" i="35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C1" i="35" s="1"/>
  <c r="M147" i="35"/>
  <c r="L147" i="35"/>
  <c r="M167" i="35"/>
  <c r="L167" i="35"/>
  <c r="L127" i="35"/>
  <c r="L187" i="34"/>
  <c r="C1" i="34" s="1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C1" i="32" s="1"/>
  <c r="L167" i="32"/>
  <c r="L147" i="32"/>
  <c r="M127" i="32"/>
  <c r="M128" i="32"/>
  <c r="L127" i="32"/>
  <c r="L187" i="47"/>
  <c r="C1" i="47" s="1"/>
  <c r="L167" i="47"/>
  <c r="L147" i="47"/>
  <c r="M127" i="47"/>
  <c r="L127" i="47"/>
  <c r="L187" i="8"/>
  <c r="C1" i="8" s="1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S602" i="44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R594" i="44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81" i="44" l="1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/>
  <c r="I390" i="45"/>
  <c r="K390" i="45"/>
  <c r="M390" i="45"/>
  <c r="P390" i="45"/>
  <c r="Q390" i="45"/>
  <c r="R390" i="45"/>
  <c r="S390" i="45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R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R418" i="44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R433" i="44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S341" i="44" l="1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R121" i="35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R121" i="34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K121" i="32" s="1"/>
  <c r="M121" i="32" s="1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X107" i="47" s="1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19" i="32" l="1"/>
  <c r="M119" i="32" s="1"/>
  <c r="S119" i="32"/>
  <c r="AC118" i="33"/>
  <c r="AC125" i="33"/>
  <c r="AC126" i="33"/>
  <c r="AR122" i="33"/>
  <c r="K119" i="34"/>
  <c r="M119" i="34" s="1"/>
  <c r="S119" i="34"/>
  <c r="S121" i="34"/>
  <c r="K121" i="34"/>
  <c r="M121" i="34" s="1"/>
  <c r="S121" i="35"/>
  <c r="K121" i="35"/>
  <c r="M121" i="35" s="1"/>
  <c r="X110" i="35"/>
  <c r="AM111" i="35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2" i="38"/>
  <c r="I50" i="3" s="1"/>
  <c r="F58" i="38"/>
  <c r="I56" i="3" s="1"/>
  <c r="F59" i="38"/>
  <c r="I57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50" i="7"/>
  <c r="F48" i="3" s="1"/>
  <c r="F58" i="7"/>
  <c r="F56" i="3" s="1"/>
  <c r="F59" i="7"/>
  <c r="L59" i="7" s="1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X67" i="7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G67" i="38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U51" i="3"/>
  <c r="O51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U44" i="3"/>
  <c r="O44" i="3"/>
  <c r="G46" i="7"/>
  <c r="F65" i="3"/>
  <c r="G53" i="7"/>
  <c r="U57" i="3"/>
  <c r="O53" i="3" l="1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/>
  <c r="I322" i="45"/>
  <c r="K322" i="45"/>
  <c r="M322" i="45"/>
  <c r="P322" i="45"/>
  <c r="Q322" i="45"/>
  <c r="R322" i="45"/>
  <c r="S322" i="45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R321" i="44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6" i="44" l="1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S87" i="32" s="1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AD87" i="32" s="1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0" i="33" l="1"/>
  <c r="S101" i="33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K13" i="47" s="1"/>
  <c r="M13" i="47" s="1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K7" i="47" s="1"/>
  <c r="M7" i="47" s="1"/>
  <c r="G7" i="47"/>
  <c r="S79" i="47" l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R81" i="35"/>
  <c r="S81" i="35" s="1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H72" i="33" s="1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S78" i="34" l="1"/>
  <c r="S70" i="34"/>
  <c r="AC73" i="34"/>
  <c r="AM76" i="34"/>
  <c r="AR71" i="34"/>
  <c r="S70" i="35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J99" i="38" l="1"/>
  <c r="L99" i="38"/>
  <c r="N99" i="38"/>
  <c r="P99" i="38"/>
  <c r="R99" i="38"/>
  <c r="T99" i="38"/>
  <c r="V99" i="38"/>
  <c r="X99" i="38"/>
  <c r="Z99" i="38"/>
  <c r="AB99" i="38"/>
  <c r="J100" i="38"/>
  <c r="L100" i="38"/>
  <c r="N100" i="38"/>
  <c r="P100" i="38"/>
  <c r="R100" i="38"/>
  <c r="T100" i="38"/>
  <c r="V100" i="38"/>
  <c r="X100" i="38"/>
  <c r="Z100" i="38"/>
  <c r="AB100" i="38"/>
  <c r="J101" i="38"/>
  <c r="L101" i="38"/>
  <c r="P101" i="38"/>
  <c r="R101" i="38"/>
  <c r="T101" i="38"/>
  <c r="V101" i="38"/>
  <c r="X101" i="38"/>
  <c r="Z101" i="38"/>
  <c r="AB101" i="38"/>
  <c r="J102" i="38"/>
  <c r="L102" i="38"/>
  <c r="P102" i="38"/>
  <c r="R102" i="38"/>
  <c r="T102" i="38"/>
  <c r="V102" i="38"/>
  <c r="X102" i="38"/>
  <c r="Z102" i="38"/>
  <c r="AB102" i="38"/>
  <c r="J103" i="38"/>
  <c r="L103" i="38"/>
  <c r="N103" i="38"/>
  <c r="P103" i="38"/>
  <c r="R103" i="38"/>
  <c r="T103" i="38"/>
  <c r="V103" i="38"/>
  <c r="X103" i="38"/>
  <c r="Z103" i="38"/>
  <c r="AB103" i="38"/>
  <c r="J104" i="38"/>
  <c r="L104" i="38"/>
  <c r="N104" i="38"/>
  <c r="P104" i="38"/>
  <c r="R104" i="38"/>
  <c r="T104" i="38"/>
  <c r="V104" i="38"/>
  <c r="X104" i="38"/>
  <c r="Z104" i="38"/>
  <c r="AB104" i="38"/>
  <c r="J105" i="38"/>
  <c r="L105" i="38"/>
  <c r="N105" i="38"/>
  <c r="P105" i="38"/>
  <c r="R105" i="38"/>
  <c r="T105" i="38"/>
  <c r="V105" i="38"/>
  <c r="X105" i="38"/>
  <c r="Z105" i="38"/>
  <c r="AB105" i="38"/>
  <c r="J106" i="38"/>
  <c r="L106" i="38"/>
  <c r="N106" i="38"/>
  <c r="P106" i="38"/>
  <c r="R106" i="38"/>
  <c r="T106" i="38"/>
  <c r="V106" i="38"/>
  <c r="X106" i="38"/>
  <c r="Z106" i="38"/>
  <c r="AB106" i="38"/>
  <c r="J107" i="38"/>
  <c r="L107" i="38"/>
  <c r="N107" i="38"/>
  <c r="P107" i="38"/>
  <c r="R107" i="38"/>
  <c r="T107" i="38"/>
  <c r="V107" i="38"/>
  <c r="X107" i="38"/>
  <c r="Z107" i="38"/>
  <c r="AB107" i="38"/>
  <c r="J108" i="38"/>
  <c r="L108" i="38"/>
  <c r="N108" i="38"/>
  <c r="P108" i="38"/>
  <c r="R108" i="38"/>
  <c r="T108" i="38"/>
  <c r="V108" i="38"/>
  <c r="X108" i="38"/>
  <c r="Z108" i="38"/>
  <c r="AB108" i="38"/>
  <c r="J109" i="38"/>
  <c r="L109" i="38"/>
  <c r="N109" i="38"/>
  <c r="P109" i="38"/>
  <c r="R109" i="38"/>
  <c r="T109" i="38"/>
  <c r="V109" i="38"/>
  <c r="X109" i="38"/>
  <c r="Z109" i="38"/>
  <c r="AB109" i="38"/>
  <c r="J110" i="38"/>
  <c r="L110" i="38"/>
  <c r="N110" i="38"/>
  <c r="P110" i="38"/>
  <c r="R110" i="38"/>
  <c r="T110" i="38"/>
  <c r="V110" i="38"/>
  <c r="X110" i="38"/>
  <c r="Z110" i="38"/>
  <c r="AB110" i="38"/>
  <c r="J111" i="38"/>
  <c r="L111" i="38"/>
  <c r="N111" i="38"/>
  <c r="P111" i="38"/>
  <c r="R111" i="38"/>
  <c r="T111" i="38"/>
  <c r="V111" i="38"/>
  <c r="X111" i="38"/>
  <c r="Z111" i="38"/>
  <c r="AB111" i="38"/>
  <c r="J112" i="38"/>
  <c r="L112" i="38"/>
  <c r="N112" i="38"/>
  <c r="P112" i="38"/>
  <c r="R112" i="38"/>
  <c r="T112" i="38"/>
  <c r="V112" i="38"/>
  <c r="X112" i="38"/>
  <c r="Z112" i="38"/>
  <c r="AB112" i="38"/>
  <c r="J113" i="38"/>
  <c r="L113" i="38"/>
  <c r="P113" i="38"/>
  <c r="R113" i="38"/>
  <c r="T113" i="38"/>
  <c r="V113" i="38"/>
  <c r="X113" i="38"/>
  <c r="Z113" i="38"/>
  <c r="AB113" i="38"/>
  <c r="J114" i="38"/>
  <c r="L114" i="38"/>
  <c r="P114" i="38"/>
  <c r="R114" i="38"/>
  <c r="T114" i="38"/>
  <c r="V114" i="38"/>
  <c r="X114" i="38"/>
  <c r="Z114" i="38"/>
  <c r="AB114" i="38"/>
  <c r="J115" i="38"/>
  <c r="L115" i="38"/>
  <c r="N115" i="38"/>
  <c r="P115" i="38"/>
  <c r="R115" i="38"/>
  <c r="T115" i="38"/>
  <c r="V115" i="38"/>
  <c r="X115" i="38"/>
  <c r="Z115" i="38"/>
  <c r="AB115" i="38"/>
  <c r="J116" i="38"/>
  <c r="L116" i="38"/>
  <c r="N116" i="38"/>
  <c r="P116" i="38"/>
  <c r="R116" i="38"/>
  <c r="T116" i="38"/>
  <c r="V116" i="38"/>
  <c r="X116" i="38"/>
  <c r="Z116" i="38"/>
  <c r="AB116" i="38"/>
  <c r="J117" i="38"/>
  <c r="L117" i="38"/>
  <c r="N117" i="38"/>
  <c r="P117" i="38"/>
  <c r="R117" i="38"/>
  <c r="T117" i="38"/>
  <c r="V117" i="38"/>
  <c r="X117" i="38"/>
  <c r="Z117" i="38"/>
  <c r="AB117" i="38"/>
  <c r="J118" i="38"/>
  <c r="L118" i="38"/>
  <c r="N118" i="38"/>
  <c r="P118" i="38"/>
  <c r="R118" i="38"/>
  <c r="T118" i="38"/>
  <c r="V118" i="38"/>
  <c r="X118" i="38"/>
  <c r="Z118" i="38"/>
  <c r="AB118" i="38"/>
  <c r="J119" i="38"/>
  <c r="L119" i="38"/>
  <c r="N119" i="38"/>
  <c r="P119" i="38"/>
  <c r="R119" i="38"/>
  <c r="T119" i="38"/>
  <c r="V119" i="38"/>
  <c r="X119" i="38"/>
  <c r="Z119" i="38"/>
  <c r="AB119" i="38"/>
  <c r="J120" i="38"/>
  <c r="L120" i="38"/>
  <c r="N120" i="38"/>
  <c r="P120" i="38"/>
  <c r="R120" i="38"/>
  <c r="T120" i="38"/>
  <c r="V120" i="38"/>
  <c r="X120" i="38"/>
  <c r="Z120" i="38"/>
  <c r="AB120" i="38"/>
  <c r="J121" i="38"/>
  <c r="L121" i="38"/>
  <c r="N121" i="38"/>
  <c r="P121" i="38"/>
  <c r="R121" i="38"/>
  <c r="T121" i="38"/>
  <c r="V121" i="38"/>
  <c r="X121" i="38"/>
  <c r="Z121" i="38"/>
  <c r="AB121" i="38"/>
  <c r="J122" i="38"/>
  <c r="L122" i="38"/>
  <c r="N122" i="38"/>
  <c r="P122" i="38"/>
  <c r="R122" i="38"/>
  <c r="T122" i="38"/>
  <c r="V122" i="38"/>
  <c r="X122" i="38"/>
  <c r="Z122" i="38"/>
  <c r="AB122" i="38"/>
  <c r="J123" i="38"/>
  <c r="L123" i="38"/>
  <c r="N123" i="38"/>
  <c r="P123" i="38"/>
  <c r="R123" i="38"/>
  <c r="T123" i="38"/>
  <c r="V123" i="38"/>
  <c r="X123" i="38"/>
  <c r="Z123" i="38"/>
  <c r="AB123" i="38"/>
  <c r="J124" i="38"/>
  <c r="L124" i="38"/>
  <c r="N124" i="38"/>
  <c r="P124" i="38"/>
  <c r="R124" i="38"/>
  <c r="T124" i="38"/>
  <c r="V124" i="38"/>
  <c r="X124" i="38"/>
  <c r="Z124" i="38"/>
  <c r="AB124" i="38"/>
  <c r="J125" i="38"/>
  <c r="L125" i="38"/>
  <c r="P125" i="38"/>
  <c r="R125" i="38"/>
  <c r="T125" i="38"/>
  <c r="V125" i="38"/>
  <c r="X125" i="38"/>
  <c r="Z125" i="38"/>
  <c r="AB125" i="38"/>
  <c r="J126" i="38"/>
  <c r="L126" i="38"/>
  <c r="P126" i="38"/>
  <c r="R126" i="38"/>
  <c r="T126" i="38"/>
  <c r="V126" i="38"/>
  <c r="X126" i="38"/>
  <c r="Z126" i="38"/>
  <c r="AB126" i="38"/>
  <c r="J127" i="38"/>
  <c r="L127" i="38"/>
  <c r="N127" i="38"/>
  <c r="P127" i="38"/>
  <c r="R127" i="38"/>
  <c r="T127" i="38"/>
  <c r="V127" i="38"/>
  <c r="X127" i="38"/>
  <c r="Z127" i="38"/>
  <c r="AB127" i="38"/>
  <c r="J128" i="38"/>
  <c r="L128" i="38"/>
  <c r="N128" i="38"/>
  <c r="P128" i="38"/>
  <c r="R128" i="38"/>
  <c r="T128" i="38"/>
  <c r="V128" i="38"/>
  <c r="X128" i="38"/>
  <c r="Z128" i="38"/>
  <c r="AB128" i="38"/>
  <c r="J129" i="38"/>
  <c r="L129" i="38"/>
  <c r="N129" i="38"/>
  <c r="P129" i="38"/>
  <c r="R129" i="38"/>
  <c r="T129" i="38"/>
  <c r="V129" i="38"/>
  <c r="X129" i="38"/>
  <c r="Z129" i="38"/>
  <c r="AB129" i="38"/>
  <c r="N126" i="38"/>
  <c r="N125" i="38"/>
  <c r="N114" i="38"/>
  <c r="N113" i="38"/>
  <c r="N102" i="38"/>
  <c r="N101" i="38"/>
  <c r="J68" i="38"/>
  <c r="L68" i="38"/>
  <c r="P68" i="38"/>
  <c r="R68" i="38"/>
  <c r="T68" i="38"/>
  <c r="V68" i="38"/>
  <c r="X68" i="38"/>
  <c r="Z68" i="38"/>
  <c r="AB68" i="38"/>
  <c r="J69" i="38"/>
  <c r="L69" i="38"/>
  <c r="N69" i="38"/>
  <c r="P69" i="38"/>
  <c r="R69" i="38"/>
  <c r="T69" i="38"/>
  <c r="V69" i="38"/>
  <c r="X69" i="38"/>
  <c r="Z69" i="38"/>
  <c r="AB69" i="38"/>
  <c r="J70" i="38"/>
  <c r="L70" i="38"/>
  <c r="P70" i="38"/>
  <c r="R70" i="38"/>
  <c r="T70" i="38"/>
  <c r="V70" i="38"/>
  <c r="X70" i="38"/>
  <c r="Z70" i="38"/>
  <c r="AB70" i="38"/>
  <c r="J71" i="38"/>
  <c r="L71" i="38"/>
  <c r="P71" i="38"/>
  <c r="R71" i="38"/>
  <c r="T71" i="38"/>
  <c r="V71" i="38"/>
  <c r="X71" i="38"/>
  <c r="Z71" i="38"/>
  <c r="AB71" i="38"/>
  <c r="J72" i="38"/>
  <c r="L72" i="38"/>
  <c r="P72" i="38"/>
  <c r="R72" i="38"/>
  <c r="T72" i="38"/>
  <c r="V72" i="38"/>
  <c r="X72" i="38"/>
  <c r="Z72" i="38"/>
  <c r="AB72" i="38"/>
  <c r="J73" i="38"/>
  <c r="L73" i="38"/>
  <c r="N73" i="38"/>
  <c r="P73" i="38"/>
  <c r="R73" i="38"/>
  <c r="T73" i="38"/>
  <c r="V73" i="38"/>
  <c r="X73" i="38"/>
  <c r="Z73" i="38"/>
  <c r="AB73" i="38"/>
  <c r="J74" i="38"/>
  <c r="L74" i="38"/>
  <c r="P74" i="38"/>
  <c r="R74" i="38"/>
  <c r="T74" i="38"/>
  <c r="V74" i="38"/>
  <c r="X74" i="38"/>
  <c r="Z74" i="38"/>
  <c r="AB74" i="38"/>
  <c r="J75" i="38"/>
  <c r="L75" i="38"/>
  <c r="N75" i="38"/>
  <c r="P75" i="38"/>
  <c r="R75" i="38"/>
  <c r="T75" i="38"/>
  <c r="V75" i="38"/>
  <c r="X75" i="38"/>
  <c r="Z75" i="38"/>
  <c r="AB75" i="38"/>
  <c r="J76" i="38"/>
  <c r="L76" i="38"/>
  <c r="N76" i="38"/>
  <c r="P76" i="38"/>
  <c r="R76" i="38"/>
  <c r="T76" i="38"/>
  <c r="V76" i="38"/>
  <c r="X76" i="38"/>
  <c r="Z76" i="38"/>
  <c r="AB76" i="38"/>
  <c r="J77" i="38"/>
  <c r="L77" i="38"/>
  <c r="P77" i="38"/>
  <c r="R77" i="38"/>
  <c r="T77" i="38"/>
  <c r="V77" i="38"/>
  <c r="X77" i="38"/>
  <c r="Z77" i="38"/>
  <c r="AB77" i="38"/>
  <c r="J78" i="38"/>
  <c r="L78" i="38"/>
  <c r="P78" i="38"/>
  <c r="R78" i="38"/>
  <c r="T78" i="38"/>
  <c r="V78" i="38"/>
  <c r="X78" i="38"/>
  <c r="Z78" i="38"/>
  <c r="AB78" i="38"/>
  <c r="J79" i="38"/>
  <c r="L79" i="38"/>
  <c r="P79" i="38"/>
  <c r="R79" i="38"/>
  <c r="T79" i="38"/>
  <c r="V79" i="38"/>
  <c r="X79" i="38"/>
  <c r="Z79" i="38"/>
  <c r="AB79" i="38"/>
  <c r="J80" i="38"/>
  <c r="L80" i="38"/>
  <c r="N80" i="38"/>
  <c r="P80" i="38"/>
  <c r="R80" i="38"/>
  <c r="T80" i="38"/>
  <c r="V80" i="38"/>
  <c r="X80" i="38"/>
  <c r="Z80" i="38"/>
  <c r="AB80" i="38"/>
  <c r="J81" i="38"/>
  <c r="L81" i="38"/>
  <c r="P81" i="38"/>
  <c r="R81" i="38"/>
  <c r="T81" i="38"/>
  <c r="V81" i="38"/>
  <c r="X81" i="38"/>
  <c r="Z81" i="38"/>
  <c r="AB81" i="38"/>
  <c r="J82" i="38"/>
  <c r="L82" i="38"/>
  <c r="P82" i="38"/>
  <c r="R82" i="38"/>
  <c r="T82" i="38"/>
  <c r="V82" i="38"/>
  <c r="X82" i="38"/>
  <c r="Z82" i="38"/>
  <c r="AB82" i="38"/>
  <c r="J83" i="38"/>
  <c r="L83" i="38"/>
  <c r="P83" i="38"/>
  <c r="R83" i="38"/>
  <c r="T83" i="38"/>
  <c r="V83" i="38"/>
  <c r="X83" i="38"/>
  <c r="Z83" i="38"/>
  <c r="AB83" i="38"/>
  <c r="J84" i="38"/>
  <c r="L84" i="38"/>
  <c r="N84" i="38"/>
  <c r="P84" i="38"/>
  <c r="R84" i="38"/>
  <c r="T84" i="38"/>
  <c r="V84" i="38"/>
  <c r="X84" i="38"/>
  <c r="Z84" i="38"/>
  <c r="AB84" i="38"/>
  <c r="J85" i="38"/>
  <c r="L85" i="38"/>
  <c r="P85" i="38"/>
  <c r="R85" i="38"/>
  <c r="T85" i="38"/>
  <c r="V85" i="38"/>
  <c r="X85" i="38"/>
  <c r="Z85" i="38"/>
  <c r="AB85" i="38"/>
  <c r="J86" i="38"/>
  <c r="L86" i="38"/>
  <c r="P86" i="38"/>
  <c r="R86" i="38"/>
  <c r="T86" i="38"/>
  <c r="V86" i="38"/>
  <c r="X86" i="38"/>
  <c r="Z86" i="38"/>
  <c r="AB86" i="38"/>
  <c r="J87" i="38"/>
  <c r="L87" i="38"/>
  <c r="P87" i="38"/>
  <c r="T87" i="38"/>
  <c r="V87" i="38"/>
  <c r="X87" i="38"/>
  <c r="Z87" i="38"/>
  <c r="AB87" i="38"/>
  <c r="J88" i="38"/>
  <c r="L88" i="38"/>
  <c r="N88" i="38"/>
  <c r="P88" i="38"/>
  <c r="R88" i="38"/>
  <c r="T88" i="38"/>
  <c r="V88" i="38"/>
  <c r="X88" i="38"/>
  <c r="Z88" i="38"/>
  <c r="AB88" i="38"/>
  <c r="J89" i="38"/>
  <c r="L89" i="38"/>
  <c r="P89" i="38"/>
  <c r="R89" i="38"/>
  <c r="T89" i="38"/>
  <c r="V89" i="38"/>
  <c r="X89" i="38"/>
  <c r="Z89" i="38"/>
  <c r="AB89" i="38"/>
  <c r="J90" i="38"/>
  <c r="L90" i="38"/>
  <c r="P90" i="38"/>
  <c r="R90" i="38"/>
  <c r="T90" i="38"/>
  <c r="V90" i="38"/>
  <c r="X90" i="38"/>
  <c r="Z90" i="38"/>
  <c r="AB90" i="38"/>
  <c r="J91" i="38"/>
  <c r="L91" i="38"/>
  <c r="N91" i="38"/>
  <c r="P91" i="38"/>
  <c r="T91" i="38"/>
  <c r="V91" i="38"/>
  <c r="X91" i="38"/>
  <c r="Z91" i="38"/>
  <c r="AB91" i="38"/>
  <c r="J92" i="38"/>
  <c r="L92" i="38"/>
  <c r="P92" i="38"/>
  <c r="R92" i="38"/>
  <c r="T92" i="38"/>
  <c r="V92" i="38"/>
  <c r="X92" i="38"/>
  <c r="Z92" i="38"/>
  <c r="AB92" i="38"/>
  <c r="J93" i="38"/>
  <c r="L93" i="38"/>
  <c r="P93" i="38"/>
  <c r="R93" i="38"/>
  <c r="T93" i="38"/>
  <c r="V93" i="38"/>
  <c r="X93" i="38"/>
  <c r="Z93" i="38"/>
  <c r="AB93" i="38"/>
  <c r="J94" i="38"/>
  <c r="L94" i="38"/>
  <c r="N94" i="38"/>
  <c r="P94" i="38"/>
  <c r="R94" i="38"/>
  <c r="T94" i="38"/>
  <c r="V94" i="38"/>
  <c r="X94" i="38"/>
  <c r="Z94" i="38"/>
  <c r="AB94" i="38"/>
  <c r="J95" i="38"/>
  <c r="L95" i="38"/>
  <c r="P95" i="38"/>
  <c r="R95" i="38"/>
  <c r="T95" i="38"/>
  <c r="V95" i="38"/>
  <c r="X95" i="38"/>
  <c r="Z95" i="38"/>
  <c r="AB95" i="38"/>
  <c r="J96" i="38"/>
  <c r="L96" i="38"/>
  <c r="N96" i="38"/>
  <c r="P96" i="38"/>
  <c r="R96" i="38"/>
  <c r="T96" i="38"/>
  <c r="V96" i="38"/>
  <c r="X96" i="38"/>
  <c r="Z96" i="38"/>
  <c r="AB96" i="38"/>
  <c r="J97" i="38"/>
  <c r="L97" i="38"/>
  <c r="P97" i="38"/>
  <c r="R97" i="38"/>
  <c r="T97" i="38"/>
  <c r="V97" i="38"/>
  <c r="X97" i="38"/>
  <c r="Z97" i="38"/>
  <c r="AB97" i="38"/>
  <c r="J98" i="38"/>
  <c r="L98" i="38"/>
  <c r="P98" i="38"/>
  <c r="R98" i="38"/>
  <c r="T98" i="38"/>
  <c r="V98" i="38"/>
  <c r="X98" i="38"/>
  <c r="Z98" i="38"/>
  <c r="AB98" i="38"/>
  <c r="N95" i="38"/>
  <c r="N93" i="38"/>
  <c r="N87" i="38"/>
  <c r="N83" i="38"/>
  <c r="N82" i="38"/>
  <c r="N81" i="38"/>
  <c r="N79" i="38"/>
  <c r="N78" i="38"/>
  <c r="N77" i="38"/>
  <c r="N72" i="38"/>
  <c r="N71" i="38"/>
  <c r="N70" i="38"/>
  <c r="N68" i="38"/>
  <c r="N98" i="38"/>
  <c r="N97" i="38"/>
  <c r="N92" i="38"/>
  <c r="N90" i="38"/>
  <c r="N89" i="38"/>
  <c r="N86" i="38"/>
  <c r="N85" i="38"/>
  <c r="N74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/>
  <c r="AB283" i="33"/>
  <c r="K283" i="33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/>
  <c r="AB276" i="33"/>
  <c r="K276" i="33" s="1"/>
  <c r="AB282" i="33"/>
  <c r="K282" i="33"/>
  <c r="AB284" i="33"/>
  <c r="K284" i="33"/>
  <c r="AB290" i="33"/>
  <c r="K290" i="33"/>
  <c r="AB274" i="33"/>
  <c r="K274" i="33" s="1"/>
  <c r="AB280" i="33"/>
  <c r="K280" i="33"/>
  <c r="I279" i="33"/>
  <c r="I287" i="33"/>
  <c r="AB279" i="33"/>
  <c r="K279" i="33"/>
  <c r="AB289" i="33"/>
  <c r="K289" i="33"/>
  <c r="AB287" i="33"/>
  <c r="K287" i="33"/>
  <c r="AB286" i="33"/>
  <c r="K286" i="33"/>
  <c r="I274" i="33"/>
  <c r="AB288" i="33"/>
  <c r="AC288" i="33" s="1"/>
  <c r="K288" i="33"/>
  <c r="AC289" i="33" l="1"/>
  <c r="AC279" i="33"/>
  <c r="AC290" i="33"/>
  <c r="AC284" i="33"/>
  <c r="AC278" i="33"/>
  <c r="AC285" i="33"/>
  <c r="K285" i="33"/>
  <c r="AC281" i="33"/>
  <c r="AC275" i="33"/>
  <c r="C1" i="54"/>
  <c r="B29" i="13" s="1"/>
  <c r="D29" i="39"/>
  <c r="M276" i="33"/>
  <c r="M275" i="33"/>
  <c r="M278" i="33"/>
  <c r="M290" i="33"/>
  <c r="L274" i="33"/>
  <c r="M280" i="33"/>
  <c r="M285" i="33"/>
  <c r="M287" i="33"/>
  <c r="M286" i="33"/>
  <c r="M279" i="33"/>
  <c r="M283" i="33"/>
  <c r="M274" i="33"/>
  <c r="M281" i="33"/>
  <c r="M284" i="33"/>
  <c r="M288" i="33"/>
  <c r="M277" i="33"/>
  <c r="AC287" i="33"/>
  <c r="AC286" i="33"/>
  <c r="AD274" i="33"/>
  <c r="AC282" i="33"/>
  <c r="AC274" i="33"/>
  <c r="AC280" i="33"/>
  <c r="AC276" i="33"/>
  <c r="AC277" i="33"/>
  <c r="AC283" i="33"/>
  <c r="M289" i="33" l="1"/>
  <c r="M282" i="33"/>
  <c r="C1" i="33"/>
  <c r="D32" i="39"/>
  <c r="B32" i="13"/>
  <c r="E32" i="39"/>
  <c r="R91" i="38"/>
  <c r="F91" i="38"/>
  <c r="H68" i="38" s="1"/>
  <c r="B7" i="13" s="1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I89" i="3"/>
  <c r="G88" i="38"/>
  <c r="K15" i="13" l="1"/>
  <c r="I24" i="13"/>
  <c r="K66" i="3"/>
  <c r="E7" i="39" s="1"/>
  <c r="J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F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<sst xmlns="http://schemas.openxmlformats.org/spreadsheetml/2006/main" count="20079" uniqueCount="623">
  <si>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</si>
  <si>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月別</t>
    <phoneticPr fontId="9"/>
  </si>
  <si>
    <t>工廠</t>
    <phoneticPr fontId="9"/>
  </si>
  <si>
    <t>屏榮新豐廠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</si>
  <si>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</si>
  <si>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※單位：千元</t>
    <phoneticPr fontId="9"/>
  </si>
  <si>
    <t>（２）ＫＰＩ達成進度</t>
    <phoneticPr fontId="9"/>
  </si>
  <si>
    <t>項目</t>
    <phoneticPr fontId="12" type="noConversion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</si>
  <si>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</si>
  <si>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</si>
  <si>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</si>
  <si>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</si>
  <si>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</si>
  <si>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</si>
  <si>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</si>
  <si>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業績金額</t>
    <phoneticPr fontId="9"/>
  </si>
  <si>
    <t xml:space="preserve">人時性(個/月均) </t>
    <phoneticPr fontId="9"/>
  </si>
  <si>
    <t>個／MH</t>
    <phoneticPr fontId="9"/>
  </si>
  <si>
    <t>訂單數量</t>
    <phoneticPr fontId="9"/>
  </si>
  <si>
    <t xml:space="preserve">人時達成率(%/月均) </t>
    <phoneticPr fontId="9"/>
  </si>
  <si>
    <t>達成率</t>
  </si>
  <si>
    <t>材料費</t>
  </si>
  <si>
    <t>半成品-報廢(%)</t>
    <phoneticPr fontId="9"/>
  </si>
  <si>
    <t>報廢率</t>
    <phoneticPr fontId="9"/>
  </si>
  <si>
    <t>材料費率</t>
  </si>
  <si>
    <t>半成品-超用(%)</t>
    <phoneticPr fontId="9"/>
  </si>
  <si>
    <t>超用率</t>
    <phoneticPr fontId="9"/>
  </si>
  <si>
    <t>勞務成本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</si>
  <si>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</si>
  <si>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導入率</t>
  </si>
  <si>
    <t>勞務費率</t>
    <phoneticPr fontId="9"/>
  </si>
  <si>
    <t>教育訓練-實施率(%)</t>
    <phoneticPr fontId="9"/>
  </si>
  <si>
    <t>實施率</t>
    <phoneticPr fontId="9"/>
  </si>
  <si>
    <t>（３）業績構成比</t>
    <phoneticPr fontId="9"/>
  </si>
  <si>
    <t>（４）訂單數量構成比</t>
    <phoneticPr fontId="9"/>
  </si>
  <si>
    <t>品群</t>
    <phoneticPr fontId="9"/>
  </si>
  <si>
    <t>比例</t>
    <phoneticPr fontId="9"/>
  </si>
  <si>
    <t>差異</t>
    <phoneticPr fontId="9"/>
  </si>
  <si>
    <t>主食(091,092,093,094,095)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</si>
  <si>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</si>
  <si>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</si>
  <si>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</si>
  <si>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三明治(106)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</si>
  <si>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</si>
  <si>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沙拉(141)</t>
    <phoneticPr fontId="12" type="noConversion"/>
  </si>
  <si>
    <t>便當</t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</si>
  <si>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</si>
  <si>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-</t>
    <phoneticPr fontId="12" type="noConversion"/>
  </si>
  <si>
    <t>三明治　１０６</t>
    <phoneticPr fontId="12" type="noConversion"/>
  </si>
  <si>
    <t>調理麵包　１０７</t>
    <phoneticPr fontId="12" type="noConversion"/>
  </si>
  <si>
    <t>沙拉　１４１</t>
    <phoneticPr fontId="12" type="noConversion"/>
  </si>
  <si>
    <t>週別</t>
    <phoneticPr fontId="12" type="noConversion"/>
  </si>
  <si>
    <t>W5</t>
    <phoneticPr fontId="12" type="noConversion"/>
  </si>
  <si>
    <t>當週</t>
    <phoneticPr fontId="9"/>
  </si>
  <si>
    <t>前週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</si>
  <si>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</si>
  <si>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</si>
  <si>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</si>
  <si>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</si>
  <si>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</si>
  <si>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</si>
  <si>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</si>
  <si>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</si>
  <si>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</si>
  <si>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</si>
  <si>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</si>
  <si>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</si>
  <si>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</si>
  <si>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</si>
  <si>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</si>
  <si>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</si>
  <si>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</si>
  <si>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</si>
  <si>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</si>
  <si>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</si>
  <si>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</si>
  <si>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</si>
  <si>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</si>
  <si>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</si>
  <si>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</si>
  <si>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</si>
  <si>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九</t>
    <phoneticPr fontId="12" type="noConversion"/>
  </si>
  <si>
    <t>十</t>
    <phoneticPr fontId="12" type="noConversion"/>
  </si>
  <si>
    <t>十一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</si>
  <si>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</si>
  <si>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</si>
  <si>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</si>
  <si>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</si>
  <si>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</si>
  <si>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</si>
  <si>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</si>
  <si>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</si>
  <si>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</si>
  <si>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</si>
  <si>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</si>
  <si>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</si>
  <si>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</si>
  <si>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</si>
  <si>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t>主食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</si>
  <si>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</si>
  <si>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</si>
  <si>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</si>
  <si>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</si>
  <si>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</si>
  <si>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沙拉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</si>
  <si>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</si>
  <si>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</si>
  <si>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</si>
  <si>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</si>
  <si>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</si>
  <si>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</si>
  <si>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</si>
  <si>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</si>
  <si>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</si>
  <si>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t>月平均人時性</t>
    <phoneticPr fontId="12" type="noConversion"/>
  </si>
  <si>
    <t>產線配置圖－每週更新</t>
    <phoneticPr fontId="12" type="noConversion"/>
  </si>
  <si>
    <t>資料繳交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</si>
  <si>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</si>
  <si>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</si>
  <si>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</si>
  <si>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</si>
  <si>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</si>
  <si>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</si>
  <si>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</si>
  <si>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</si>
  <si>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</si>
  <si>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</si>
  <si>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</si>
  <si>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</si>
  <si>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</si>
  <si>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</si>
  <si>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</si>
  <si>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</si>
  <si>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</si>
  <si>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</si>
  <si>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</si>
  <si>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</si>
  <si>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</si>
  <si>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</si>
  <si>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</si>
  <si>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</si>
  <si>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</si>
  <si>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</si>
  <si>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</si>
  <si>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</si>
  <si>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</si>
  <si>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</si>
  <si>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</si>
  <si>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</si>
  <si>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</si>
  <si>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季節調理麵</t>
  </si>
  <si>
    <t>蠟筆小新餐盒</t>
  </si>
  <si>
    <t>熱食義麵</t>
  </si>
  <si>
    <t>焗烤明太子筆尖麵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</si>
  <si>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</si>
  <si>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</si>
  <si>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</si>
  <si>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</si>
  <si>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</si>
  <si>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</si>
  <si>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</si>
  <si>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</si>
  <si>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</si>
  <si>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</si>
  <si>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</si>
  <si>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</si>
  <si>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</si>
  <si>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</si>
  <si>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</si>
  <si>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</si>
  <si>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</si>
  <si>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</si>
  <si>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</si>
  <si>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</si>
  <si>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</si>
  <si>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</si>
  <si>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</si>
  <si>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</si>
  <si>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</si>
  <si>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</si>
  <si>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</si>
  <si>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</si>
  <si>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</si>
  <si>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</si>
  <si>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</si>
  <si>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</si>
  <si>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</si>
  <si>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</si>
  <si>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</si>
  <si>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</si>
  <si>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</si>
  <si>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</si>
  <si>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</si>
  <si>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</si>
  <si>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</si>
  <si>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</si>
  <si>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</si>
  <si>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</si>
  <si>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</si>
  <si>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</si>
  <si>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</si>
  <si>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</si>
  <si>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</si>
  <si>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</si>
  <si>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</si>
  <si>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</si>
  <si>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</si>
  <si>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</si>
  <si>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</si>
  <si>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</si>
  <si>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</si>
  <si>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</si>
  <si>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t>排名</t>
    <phoneticPr fontId="9"/>
  </si>
  <si>
    <t>商品名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</si>
  <si>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</si>
  <si>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</si>
  <si>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</si>
  <si>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前週比</t>
    <phoneticPr fontId="12" type="noConversion"/>
  </si>
  <si>
    <t>主要原因&amp;對策</t>
    <phoneticPr fontId="9"/>
  </si>
  <si>
    <t>秤飯秒數稍稍加快</t>
    <phoneticPr fontId="12" type="noConversion"/>
  </si>
  <si>
    <t>秤肉秒數稍稍加快</t>
    <phoneticPr fontId="12" type="noConversion"/>
  </si>
  <si>
    <t>生產差異不大</t>
  </si>
  <si>
    <t>生產差異不大</t>
    <phoneticPr fontId="12" type="noConversion"/>
  </si>
  <si>
    <t>▼1</t>
    <phoneticPr fontId="9"/>
  </si>
  <si>
    <t>包裝形式不同，導致單品人時性低</t>
  </si>
  <si>
    <t>▼2</t>
    <phoneticPr fontId="9"/>
  </si>
  <si>
    <t>使用人數差異導致單品人時性較低</t>
  </si>
  <si>
    <t>▼3</t>
    <phoneticPr fontId="9"/>
  </si>
  <si>
    <t>▼4</t>
    <phoneticPr fontId="9"/>
  </si>
  <si>
    <t>▼5</t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</si>
  <si>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</si>
  <si>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</si>
  <si>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</si>
  <si>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</si>
  <si>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</si>
  <si>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</si>
  <si>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</si>
  <si>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使用人數差異導致單品人時性較高</t>
  </si>
  <si>
    <t>持續校正菜量、火腿抓樣精準度，人時性較低</t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</si>
  <si>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</si>
  <si>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長堡人數使用較多(商品雙圈秤重使用較多人)</t>
    <phoneticPr fontId="12" type="noConversion"/>
  </si>
  <si>
    <t>商品多一半成品(起司片)，效能略低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</si>
  <si>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</si>
  <si>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</si>
  <si>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合計</t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</si>
  <si>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</si>
  <si>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</si>
  <si>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</si>
  <si>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</si>
  <si>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金額</t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</si>
  <si>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</si>
  <si>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</si>
  <si>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</si>
  <si>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</si>
  <si>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</si>
  <si>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</si>
  <si>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報廢</t>
  </si>
  <si>
    <t>10/28-11/3 總合計↑</t>
    <phoneticPr fontId="12" type="noConversion"/>
  </si>
  <si>
    <t>超用</t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</si>
  <si>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</si>
  <si>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</si>
  <si>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</si>
  <si>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</si>
  <si>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</si>
  <si>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半成品名</t>
    <phoneticPr fontId="9"/>
  </si>
  <si>
    <t>單價</t>
    <phoneticPr fontId="9"/>
  </si>
  <si>
    <t>數量</t>
    <phoneticPr fontId="9"/>
  </si>
  <si>
    <t>展開量高於１０5％</t>
    <phoneticPr fontId="12" type="noConversion"/>
  </si>
  <si>
    <t>前幾名合計比例</t>
    <phoneticPr fontId="9"/>
  </si>
  <si>
    <t>前幾名合計金額</t>
    <phoneticPr fontId="9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</si>
  <si>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</si>
  <si>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</si>
  <si>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製程不穩</t>
    <phoneticPr fontId="12" type="noConversion"/>
  </si>
  <si>
    <t>共用類</t>
  </si>
  <si>
    <r>
      <t>拌總匯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蛋沙拉CL(112年)</t>
    </r>
    <phoneticPr fontId="12" type="noConversion"/>
  </si>
  <si>
    <t>人員冰杓定量手法不穩</t>
  </si>
  <si>
    <r>
      <t>(V)電解消毒小</t>
    </r>
    <r>
      <rPr>
        <sz val="11"/>
        <color theme="1"/>
        <rFont val="細明體"/>
        <family val="3"/>
        <charset val="136"/>
      </rPr>
      <t>黃</t>
    </r>
    <r>
      <rPr>
        <sz val="11"/>
        <color theme="1"/>
        <rFont val="Meiryo UI"/>
        <family val="2"/>
      </rPr>
      <t>瓜絲</t>
    </r>
    <phoneticPr fontId="12" type="noConversion"/>
  </si>
  <si>
    <t>人員抓樣手感不穩</t>
  </si>
  <si>
    <t>電解消毒雙色高麗菜絲(7:3)</t>
    <phoneticPr fontId="12" type="noConversion"/>
  </si>
  <si>
    <t>溏心洋芋沙拉(113.06)</t>
    <phoneticPr fontId="12" type="noConversion"/>
  </si>
  <si>
    <r>
      <t>蒸鼎泰豐香辣</t>
    </r>
    <r>
      <rPr>
        <sz val="11"/>
        <color theme="1"/>
        <rFont val="細明體"/>
        <family val="3"/>
        <charset val="136"/>
      </rPr>
      <t>醬</t>
    </r>
    <phoneticPr fontId="12" type="noConversion"/>
  </si>
  <si>
    <t>原物料規格</t>
  </si>
  <si>
    <t>墨西哥餅皮-原味(8英吋)新</t>
    <phoneticPr fontId="12" type="noConversion"/>
  </si>
  <si>
    <t>菜梗太硬導致捲的時候破損</t>
  </si>
  <si>
    <t>電解消毒十字切美生菜</t>
    <phoneticPr fontId="12" type="noConversion"/>
  </si>
  <si>
    <t>原物料特性，梗葉比例重量差異大</t>
  </si>
  <si>
    <t>墨西哥餅皮-菠菜(8英吋)新</t>
    <phoneticPr fontId="12" type="noConversion"/>
  </si>
  <si>
    <t>炒辛口馬鈴薯丁(112年)</t>
    <phoneticPr fontId="12" type="noConversion"/>
  </si>
  <si>
    <t>原物料廠商無過篩，大小差異大</t>
  </si>
  <si>
    <t>電解消毒對切整葉廣東A</t>
  </si>
  <si>
    <t>研發設定</t>
  </si>
  <si>
    <r>
      <t>川</t>
    </r>
    <r>
      <rPr>
        <sz val="11"/>
        <color theme="1"/>
        <rFont val="細明體"/>
        <family val="3"/>
        <charset val="136"/>
      </rPr>
      <t>燙醃</t>
    </r>
    <r>
      <rPr>
        <sz val="11"/>
        <color theme="1"/>
        <rFont val="Meiryo UI"/>
        <family val="2"/>
      </rPr>
      <t>嫩化淨零</t>
    </r>
    <r>
      <rPr>
        <sz val="11"/>
        <color theme="1"/>
        <rFont val="細明體"/>
        <family val="3"/>
        <charset val="136"/>
      </rPr>
      <t>碳</t>
    </r>
    <r>
      <rPr>
        <sz val="11"/>
        <color theme="1"/>
        <rFont val="Meiryo UI"/>
        <family val="2"/>
      </rPr>
      <t>排牛肉片</t>
    </r>
    <phoneticPr fontId="12" type="noConversion"/>
  </si>
  <si>
    <t>秤重物料，秤重精準度須持續校正(過多難剝除)</t>
  </si>
  <si>
    <t>油亮蒜味香腸片</t>
  </si>
  <si>
    <t>辛口咖哩豬肉(112年)</t>
  </si>
  <si>
    <t>油亮後腿肉絲</t>
  </si>
  <si>
    <t>炒壽喜燒牛培根</t>
  </si>
  <si>
    <t>其他因素</t>
    <phoneticPr fontId="12" type="noConversion"/>
  </si>
  <si>
    <t>義美業務用馬芬堡</t>
    <phoneticPr fontId="12" type="noConversion"/>
  </si>
  <si>
    <t>1.包材過於貼體2.堡體無完全切斷分離，人員抓破損壞</t>
  </si>
  <si>
    <t>七吋中種長堡</t>
  </si>
  <si>
    <t>包材過於貼體</t>
  </si>
  <si>
    <t>義美4吋無芝麻漢堡</t>
  </si>
  <si>
    <t>包材過於貼體，機台切壞</t>
  </si>
  <si>
    <t>義美4吋芝麻漢堡</t>
  </si>
  <si>
    <r>
      <rPr>
        <sz val="11"/>
        <color theme="1"/>
        <rFont val="細明體"/>
        <family val="3"/>
        <charset val="136"/>
      </rPr>
      <t>奶</t>
    </r>
    <r>
      <rPr>
        <sz val="11"/>
        <color theme="1"/>
        <rFont val="Meiryo UI"/>
        <family val="2"/>
      </rPr>
      <t>油霜(火腿起司)</t>
    </r>
    <phoneticPr fontId="12" type="noConversion"/>
  </si>
  <si>
    <t>打翻</t>
  </si>
  <si>
    <t>（８）超用原因別前幾名品項</t>
  </si>
  <si>
    <t>蒸基礎風味雞肉絲</t>
  </si>
  <si>
    <t>秤重物料，秤重精準度須持續校正</t>
  </si>
  <si>
    <t>原物料特性，梗葉比例重量差異，抓樣不穩</t>
  </si>
  <si>
    <t>電解消毒十字切美生菜</t>
  </si>
  <si>
    <t>蒸鼎泰豐香辣醬</t>
  </si>
  <si>
    <t>冰杓定量挖取，持續上抽測確認人員使用準確度</t>
  </si>
  <si>
    <t>味味A炒麵</t>
  </si>
  <si>
    <t>秤重物料，麵體糾結唯為一糰不好定量</t>
  </si>
  <si>
    <t>電解消毒牛蕃茄切片(中)</t>
  </si>
  <si>
    <t>物料規格過大(商品1顆開10片)，造成重量投入過多</t>
  </si>
  <si>
    <t>烤卜蜂紐奧良腿排(減鈉版)</t>
  </si>
  <si>
    <t>塊肉過畸形，MD強制尾端補肉</t>
  </si>
  <si>
    <t>川燙醃嫩化淨零碳排牛肉片</t>
  </si>
  <si>
    <t>炒綠咖哩腿肉片</t>
  </si>
  <si>
    <t>果香甘口咖哩腿丁</t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</si>
  <si>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</si>
  <si>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</si>
  <si>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t>味味A炒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</si>
  <si>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t>鮮食雙色起司絲</t>
    <phoneticPr fontId="12" type="noConversion"/>
  </si>
  <si>
    <t>人員抓樣手感不穩</t>
    <phoneticPr fontId="12" type="noConversion"/>
  </si>
  <si>
    <t>墨西哥餅皮-原味(8英吋)新</t>
  </si>
  <si>
    <t>電解消毒對切整葉廣東A</t>
    <phoneticPr fontId="12" type="noConversion"/>
  </si>
  <si>
    <t>墨西哥餅皮-菠菜(8英吋)新</t>
  </si>
  <si>
    <t>炒辛口紅蘿蔔丁(112年)</t>
  </si>
  <si>
    <t>炙烤雞腿丁(113年)</t>
  </si>
  <si>
    <t>義美業務用馬芬堡</t>
  </si>
  <si>
    <t>七吋中種長堡</t>
    <phoneticPr fontId="12" type="noConversion"/>
  </si>
  <si>
    <t>五吋芝麻漢堡</t>
    <phoneticPr fontId="12" type="noConversion"/>
  </si>
  <si>
    <t>義美4吋芝麻漢堡</t>
    <phoneticPr fontId="12" type="noConversion"/>
  </si>
  <si>
    <r>
      <t>蒸基礎風味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肉絲</t>
    </r>
    <phoneticPr fontId="12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</si>
  <si>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</si>
  <si>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展開量高於１０５％</t>
    <phoneticPr fontId="9"/>
  </si>
  <si>
    <t>No.</t>
  </si>
  <si>
    <t>規格</t>
  </si>
  <si>
    <t>實績</t>
    <phoneticPr fontId="9"/>
  </si>
  <si>
    <t>主要原因&amp;對策</t>
  </si>
  <si>
    <t>作業原因</t>
    <phoneticPr fontId="9"/>
  </si>
  <si>
    <t>原料原因</t>
    <phoneticPr fontId="9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</si>
  <si>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</si>
  <si>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</si>
  <si>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</si>
  <si>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</si>
  <si>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</si>
  <si>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</si>
  <si>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</si>
  <si>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</si>
  <si>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</si>
  <si>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</si>
  <si>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</si>
  <si>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</si>
  <si>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</si>
  <si>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</si>
  <si>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2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</si>
  <si>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</si>
  <si>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</si>
  <si>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</si>
  <si>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</si>
  <si>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
(kg)</t>
  </si>
  <si>
    <t>補單占比</t>
    <phoneticPr fontId="12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</si>
  <si>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</si>
  <si>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</si>
  <si>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</si>
  <si>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</si>
  <si>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</si>
  <si>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</si>
  <si>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</si>
  <si>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</si>
  <si>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</si>
  <si>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</si>
  <si>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</si>
  <si>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</si>
  <si>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</si>
  <si>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</si>
  <si>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烤鹹蛋黃碎</t>
  </si>
  <si>
    <t>調理端</t>
  </si>
  <si>
    <t>組合補單退回</t>
  </si>
  <si>
    <t>w1</t>
    <phoneticPr fontId="12" type="noConversion"/>
  </si>
  <si>
    <t>蒸海鮮醬(料)</t>
  </si>
  <si>
    <t>展開量105%</t>
  </si>
  <si>
    <t>調理多產預留超用量</t>
  </si>
  <si>
    <t>金額</t>
    <phoneticPr fontId="12" type="noConversion"/>
  </si>
  <si>
    <t>w2</t>
  </si>
  <si>
    <t>電解消毒美生菜(三明治用)</t>
  </si>
  <si>
    <t>原物料</t>
  </si>
  <si>
    <t>114年自製芋頭餡</t>
  </si>
  <si>
    <t>電解消毒混合蔥鹽蔬菜絲</t>
  </si>
  <si>
    <t>w3</t>
  </si>
  <si>
    <t>(V)川燙油菜2.5cm</t>
  </si>
  <si>
    <t>其他原因</t>
  </si>
  <si>
    <t>原物料特性，調理後持續出水導致殘水率高</t>
  </si>
  <si>
    <t>(V)炒冬瓜</t>
  </si>
  <si>
    <t>製程不穩</t>
  </si>
  <si>
    <t>調理製程，狀態細碎</t>
  </si>
  <si>
    <t>川燙青紅辣椒圓片</t>
  </si>
  <si>
    <t>組合室</t>
  </si>
  <si>
    <t>組裝量少，人員抓樣不穩</t>
  </si>
  <si>
    <t>w4</t>
  </si>
  <si>
    <t>( V)烤紫洋蔥絲</t>
  </si>
  <si>
    <t>生產餘料，人員抓樣不穩</t>
  </si>
  <si>
    <t>w5</t>
    <phoneticPr fontId="12" type="noConversion"/>
  </si>
  <si>
    <t>溏心洋芋沙拉(113.06)</t>
  </si>
  <si>
    <t>電解消毒切段廣東A</t>
  </si>
  <si>
    <t>調理後持續出水導致殘水率高</t>
  </si>
  <si>
    <t>電解消毒紫洋蔥(去皮)切絲</t>
  </si>
  <si>
    <t>8月合計</t>
    <phoneticPr fontId="12" type="noConversion"/>
  </si>
  <si>
    <t>(V)川燙切片高麗菜</t>
  </si>
  <si>
    <t>蒸新珍珍蟹味絲CL</t>
  </si>
  <si>
    <t>組合抓樣使用時會有破損狀況發生</t>
  </si>
  <si>
    <t>炒金鉤蝦肉燥(112年)</t>
  </si>
  <si>
    <t>藍莓優格奶油霜(114.05)</t>
  </si>
  <si>
    <t>青檸沙拉醬(113.03)</t>
  </si>
  <si>
    <t>拌總匯雞蛋沙拉CL(113年)</t>
  </si>
  <si>
    <t>電解消毒牛蕃茄切片</t>
  </si>
  <si>
    <t>原果重量大小差異</t>
  </si>
  <si>
    <t>日式烤洋蔥絲(114年)</t>
  </si>
  <si>
    <t>電解消毒切段美生菜2-3cm</t>
  </si>
  <si>
    <t>川燙切片青江菜(VN-151)</t>
  </si>
  <si>
    <t>電解消毒美生菜(三明治用)</t>
    <phoneticPr fontId="12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</si>
  <si>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</si>
  <si>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</si>
  <si>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t>肯瓊醬(114.04)</t>
  </si>
  <si>
    <t>電解消毒雙色高麗菜絲(7:3)</t>
  </si>
  <si>
    <t>電解消毒三色高麗菜絲</t>
  </si>
  <si>
    <t>原物料製程未過篩，調理製程後較細碎</t>
  </si>
  <si>
    <t>炒辛口馬鈴薯丁(112年)</t>
  </si>
  <si>
    <t>(V)電解消毒小黃瓜絲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</si>
  <si>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</si>
  <si>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</si>
  <si>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</si>
  <si>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</si>
  <si>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</si>
  <si>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</si>
  <si>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</si>
  <si>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電解消毒蔥花</t>
  </si>
  <si>
    <t>(V)紅燒燴汁(113年)</t>
  </si>
  <si>
    <t>占比</t>
    <phoneticPr fontId="12" type="noConversion"/>
  </si>
  <si>
    <t>拌總匯雞蛋沙拉CL(112年)</t>
  </si>
  <si>
    <t>瘋狂奶油起司(113.11)</t>
  </si>
  <si>
    <t>煮桂芳白醬(114年)</t>
  </si>
  <si>
    <t>拌芥末雞蛋沙拉(114.07)</t>
  </si>
  <si>
    <t>電解消毒切段甜脆</t>
  </si>
  <si>
    <t>(V)黑胡椒燴汁</t>
  </si>
  <si>
    <t>人員不慎打翻</t>
  </si>
  <si>
    <t>雞蛋沙拉(A)</t>
  </si>
  <si>
    <t>青醬優格(113.06)</t>
  </si>
  <si>
    <t>炒素鬆(新豐113.04)</t>
  </si>
  <si>
    <t>電解消毒混合紅K高麗絲</t>
  </si>
  <si>
    <t>四吋芝麻漢堡</t>
  </si>
  <si>
    <t>泰式酸辣醬(114.08)</t>
  </si>
  <si>
    <t>鮪魚沙拉(113.05)</t>
  </si>
  <si>
    <t>秤重物料，過多無法剝除</t>
  </si>
  <si>
    <t>切新重煙燻火腿0.9mm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</si>
  <si>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</si>
  <si>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</si>
  <si>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</si>
  <si>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</si>
  <si>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</si>
  <si>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</si>
  <si>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</si>
  <si>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</si>
  <si>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</si>
  <si>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</si>
  <si>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</si>
  <si>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</si>
  <si>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</si>
  <si>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</si>
  <si>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</si>
  <si>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</si>
  <si>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2" type="noConversion"/>
  </si>
  <si>
    <t>韓式泡菜豆腐蘿蔔絲</t>
  </si>
  <si>
    <t>全熟香雞堡CL(全)</t>
  </si>
  <si>
    <t>燴飯-滑蛋(112年)</t>
  </si>
  <si>
    <t>拌經典總匯雞蛋沙拉CL</t>
  </si>
  <si>
    <t>拌肉鬆(114.01)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</si>
  <si>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</si>
  <si>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</si>
  <si>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</si>
  <si>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</si>
  <si>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</si>
  <si>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</si>
  <si>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</si>
  <si>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</si>
  <si>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</si>
  <si>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</si>
  <si>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10月合計</t>
    <phoneticPr fontId="12" type="noConversion"/>
  </si>
  <si>
    <t>番茄大小顆差異大</t>
  </si>
  <si>
    <t>(V)炒素鬆(113年)</t>
  </si>
  <si>
    <t>汙染到其他的半成品</t>
  </si>
  <si>
    <t>白味噌-壽喜燒醬</t>
  </si>
  <si>
    <t>古早味拌炊粉(112年)</t>
  </si>
  <si>
    <t>深烤腰果粒</t>
  </si>
  <si>
    <t>自製蜂蜜芥末醬(114.10)</t>
  </si>
  <si>
    <t>助宗鱈明太子(業務用)OM</t>
  </si>
  <si>
    <t>炒洋菇片(114.10)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</si>
  <si>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</si>
  <si>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</si>
  <si>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</si>
  <si>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</si>
  <si>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</si>
  <si>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</si>
  <si>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</si>
  <si>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</si>
  <si>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鮮食雙色起司絲</t>
  </si>
  <si>
    <t>包材過於貼體</t>
    <phoneticPr fontId="12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</si>
  <si>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2" type="noConversion"/>
  </si>
  <si>
    <t>自製芝麻奶油霜</t>
  </si>
  <si>
    <t>人員冰杓定量手法不穩</t>
    <phoneticPr fontId="12" type="noConversion"/>
  </si>
  <si>
    <t>物料規格大小差異過大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</si>
  <si>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</si>
  <si>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超用金額</t>
    <phoneticPr fontId="12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</si>
  <si>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</si>
  <si>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</si>
  <si>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</si>
  <si>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</si>
  <si>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</si>
  <si>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香滑嫩蛋牛肉-燴汁</t>
  </si>
  <si>
    <t>注餡機使用(機器出料落差)，人員持續於線上不定時抽測重量</t>
  </si>
  <si>
    <t>刮板使用，人員操作手法異常</t>
  </si>
  <si>
    <t>鼎泰豐-煮麻婆豆腐(113年)</t>
  </si>
  <si>
    <t>雙圈秤重，人員磅秤使用再持續確認精準度</t>
  </si>
  <si>
    <t>w5</t>
  </si>
  <si>
    <t>月合計</t>
    <phoneticPr fontId="12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</si>
  <si>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</si>
  <si>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</si>
  <si>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</si>
  <si>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</si>
  <si>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刮板使用，操作人員不穩定，持續線上抽檢</t>
  </si>
  <si>
    <t>原味起司(110年)</t>
  </si>
  <si>
    <t>人員抓樣手感需持續於線上校正</t>
  </si>
  <si>
    <t>鼎泰豐-黃金蛋炒飯(112年)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</si>
  <si>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</si>
  <si>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</si>
  <si>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</si>
  <si>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</si>
  <si>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</si>
  <si>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</si>
  <si>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</si>
  <si>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</si>
  <si>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</si>
  <si>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</si>
  <si>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</si>
  <si>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</si>
  <si>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</si>
  <si>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</si>
  <si>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</si>
  <si>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</si>
  <si>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</si>
  <si>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</si>
  <si>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</si>
  <si>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</si>
  <si>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</si>
  <si>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</si>
  <si>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蒜香雞排炒飯</t>
  </si>
  <si>
    <t>工廠名</t>
    <phoneticPr fontId="9"/>
  </si>
  <si>
    <t>・・・・・・・・</t>
  </si>
  <si>
    <t>（１）收支狀況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</si>
  <si>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</si>
  <si>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</si>
  <si>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</si>
  <si>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</si>
  <si>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大口飯糰</t>
    <phoneticPr fontId="9"/>
  </si>
  <si>
    <t>半成品報廢</t>
    <phoneticPr fontId="9"/>
  </si>
  <si>
    <t>便當</t>
    <phoneticPr fontId="9"/>
  </si>
  <si>
    <t>半成品超用</t>
    <phoneticPr fontId="9"/>
  </si>
  <si>
    <t>調理麵</t>
    <phoneticPr fontId="9"/>
  </si>
  <si>
    <t>固定產線</t>
    <phoneticPr fontId="9"/>
  </si>
  <si>
    <t>調理麵包</t>
    <phoneticPr fontId="9"/>
  </si>
  <si>
    <t>-%</t>
  </si>
  <si>
    <t>教育訓練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</si>
  <si>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</si>
  <si>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</si>
  <si>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</si>
  <si>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</si>
  <si>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</si>
  <si>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規格原因</t>
    <phoneticPr fontId="9"/>
  </si>
  <si>
    <t>（６）人時生產性前幾名品項</t>
    <phoneticPr fontId="9"/>
  </si>
  <si>
    <t>產能</t>
    <phoneticPr fontId="9"/>
  </si>
  <si>
    <t>人時生產性</t>
    <phoneticPr fontId="9"/>
  </si>
  <si>
    <t>前月比</t>
  </si>
  <si>
    <t>（８）報廢原因別前幾名品項</t>
    <phoneticPr fontId="9"/>
  </si>
  <si>
    <t>手巻明太子</t>
  </si>
  <si>
    <t>減少暫時停止生產,人時UP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</si>
  <si>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</si>
  <si>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</si>
  <si>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</si>
  <si>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</si>
  <si>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</si>
  <si>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</si>
  <si>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</si>
  <si>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</si>
  <si>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</si>
  <si>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</si>
  <si>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</si>
  <si>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</si>
  <si>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</si>
  <si>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</si>
  <si>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</si>
  <si>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</si>
  <si>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</si>
  <si>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</si>
  <si>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</si>
  <si>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</si>
  <si>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</si>
  <si>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</si>
  <si>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</si>
  <si>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</si>
  <si>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</si>
  <si>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</si>
  <si>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</si>
  <si>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</si>
  <si>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</si>
  <si>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</si>
  <si>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調理多產</t>
  </si>
  <si>
    <t>取樣不穩</t>
    <phoneticPr fontId="12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</si>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</sst>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68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51" fillId="0" borderId="0" xfId="0" applyFont="1"/>
    <xf numFmtId="0" fontId="53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4" fillId="0" borderId="22" xfId="0" applyFont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7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6" fillId="0" borderId="22" xfId="11" applyFont="1" applyBorder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/>
    <xf numFmtId="0" fontId="25" fillId="0" borderId="0" xfId="11" applyFont="1" applyAlignment="1">
      <alignment horizontal="center"/>
    </xf>
    <xf numFmtId="10" fontId="26" fillId="0" borderId="22" xfId="11" applyNumberFormat="1" applyFont="1" applyBorder="1" applyAlignment="1">
      <alignment horizontal="center" vertical="center"/>
    </xf>
    <xf numFmtId="179" fontId="25" fillId="0" borderId="0" xfId="11" applyNumberFormat="1" applyFont="1" applyAlignment="1">
      <alignment horizontal="center"/>
    </xf>
    <xf numFmtId="177" fontId="25" fillId="0" borderId="0" xfId="11" applyNumberFormat="1" applyFont="1"/>
    <xf numFmtId="177" fontId="25" fillId="0" borderId="22" xfId="11" applyNumberFormat="1" applyFont="1" applyBorder="1"/>
    <xf numFmtId="10" fontId="25" fillId="0" borderId="22" xfId="11" applyNumberFormat="1" applyFont="1" applyBorder="1"/>
    <xf numFmtId="0" fontId="25" fillId="0" borderId="0" xfId="11" applyFont="1" applyAlignment="1">
      <alignment vertical="center"/>
    </xf>
    <xf numFmtId="10" fontId="25" fillId="0" borderId="0" xfId="11" applyNumberFormat="1" applyFont="1"/>
    <xf numFmtId="177" fontId="25" fillId="0" borderId="0" xfId="11" applyNumberFormat="1" applyFont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27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/>
    </xf>
    <xf numFmtId="0" fontId="13" fillId="0" borderId="0" xfId="11" applyFont="1" applyAlignment="1">
      <alignment vertical="center"/>
    </xf>
    <xf numFmtId="180" fontId="13" fillId="0" borderId="0" xfId="11" applyNumberFormat="1" applyFont="1"/>
    <xf numFmtId="10" fontId="13" fillId="0" borderId="0" xfId="11" applyNumberFormat="1" applyFont="1"/>
    <xf numFmtId="0" fontId="13" fillId="0" borderId="0" xfId="11" applyFont="1"/>
    <xf numFmtId="0" fontId="13" fillId="0" borderId="0" xfId="11" applyFont="1" applyAlignment="1">
      <alignment horizontal="center"/>
    </xf>
    <xf numFmtId="176" fontId="26" fillId="0" borderId="0" xfId="11" applyNumberFormat="1" applyFont="1" applyAlignment="1">
      <alignment horizontal="center" vertical="center"/>
    </xf>
    <xf numFmtId="180" fontId="16" fillId="0" borderId="0" xfId="11" applyNumberFormat="1" applyFont="1" applyAlignment="1">
      <alignment horizontal="center" vertical="center"/>
    </xf>
    <xf numFmtId="176" fontId="16" fillId="0" borderId="0" xfId="11" applyNumberFormat="1" applyFont="1" applyAlignment="1">
      <alignment horizontal="center" vertical="center"/>
    </xf>
    <xf numFmtId="180" fontId="25" fillId="0" borderId="0" xfId="11" applyNumberFormat="1" applyFont="1"/>
    <xf numFmtId="185" fontId="25" fillId="0" borderId="0" xfId="11" applyNumberFormat="1" applyFont="1"/>
    <xf numFmtId="0" fontId="71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Border="1"/>
    <xf numFmtId="0" fontId="30" fillId="0" borderId="40" xfId="11" applyFont="1" applyBorder="1"/>
    <xf numFmtId="1" fontId="67" fillId="0" borderId="40" xfId="11" applyNumberFormat="1" applyFont="1" applyBorder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/>
    <xf numFmtId="187" fontId="25" fillId="0" borderId="0" xfId="0" applyNumberFormat="1" applyFont="1"/>
    <xf numFmtId="188" fontId="25" fillId="0" borderId="0" xfId="0" applyNumberFormat="1" applyFont="1"/>
    <xf numFmtId="187" fontId="25" fillId="0" borderId="22" xfId="0" applyNumberFormat="1" applyFont="1" applyBorder="1"/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3" fontId="67" fillId="0" borderId="6" xfId="11" applyNumberFormat="1" applyFont="1" applyBorder="1" applyAlignment="1">
      <alignment shrinkToFit="1"/>
    </xf>
    <xf numFmtId="3" fontId="67" fillId="0" borderId="1" xfId="11" applyNumberFormat="1" applyFont="1" applyBorder="1" applyAlignment="1">
      <alignment shrinkToFit="1"/>
    </xf>
    <xf numFmtId="189" fontId="25" fillId="0" borderId="0" xfId="0" applyNumberFormat="1" applyFont="1"/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5" fillId="0" borderId="22" xfId="0" applyNumberFormat="1" applyFont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7" fillId="0" borderId="22" xfId="0" applyNumberFormat="1" applyFont="1" applyBorder="1" applyAlignment="1">
      <alignment shrinkToFit="1"/>
    </xf>
    <xf numFmtId="190" fontId="25" fillId="0" borderId="22" xfId="0" applyNumberFormat="1" applyFont="1" applyBorder="1" applyAlignment="1">
      <alignment shrinkToFit="1"/>
    </xf>
    <xf numFmtId="184" fontId="27" fillId="0" borderId="22" xfId="0" applyNumberFormat="1" applyFont="1" applyBorder="1" applyAlignment="1">
      <alignment shrinkToFit="1"/>
    </xf>
    <xf numFmtId="190" fontId="27" fillId="0" borderId="22" xfId="0" applyNumberFormat="1" applyFont="1" applyBorder="1" applyAlignment="1">
      <alignment horizontal="right" shrinkToFit="1"/>
    </xf>
    <xf numFmtId="185" fontId="25" fillId="0" borderId="0" xfId="0" applyNumberFormat="1" applyFont="1"/>
    <xf numFmtId="189" fontId="25" fillId="0" borderId="0" xfId="11" applyNumberFormat="1" applyFont="1"/>
    <xf numFmtId="189" fontId="25" fillId="0" borderId="22" xfId="11" applyNumberFormat="1" applyFont="1" applyBorder="1"/>
    <xf numFmtId="192" fontId="36" fillId="0" borderId="22" xfId="11" applyNumberFormat="1" applyFont="1" applyBorder="1"/>
    <xf numFmtId="192" fontId="30" fillId="0" borderId="22" xfId="11" applyNumberFormat="1" applyFont="1" applyBorder="1"/>
    <xf numFmtId="192" fontId="30" fillId="0" borderId="40" xfId="11" applyNumberFormat="1" applyFont="1" applyBorder="1"/>
    <xf numFmtId="192" fontId="67" fillId="0" borderId="40" xfId="11" applyNumberFormat="1" applyFont="1" applyBorder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0" fontId="10" fillId="0" borderId="4" xfId="0" applyFont="1" applyBorder="1" applyAlignment="1">
      <alignment shrinkToFit="1"/>
    </xf>
    <xf numFmtId="0" fontId="68" fillId="0" borderId="0" xfId="0" applyFont="1" applyAlignment="1">
      <alignment vertical="center"/>
    </xf>
    <xf numFmtId="0" fontId="68" fillId="0" borderId="0" xfId="11" applyFont="1" applyAlignment="1">
      <alignment vertical="center"/>
    </xf>
    <xf numFmtId="187" fontId="25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Alignment="1">
      <alignment horizontal="center"/>
    </xf>
    <xf numFmtId="188" fontId="25" fillId="0" borderId="0" xfId="0" applyNumberFormat="1" applyFont="1" applyAlignment="1">
      <alignment horizontal="center"/>
    </xf>
    <xf numFmtId="189" fontId="25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5" fontId="47" fillId="0" borderId="0" xfId="0" applyNumberFormat="1" applyFont="1" applyAlignment="1">
      <alignment horizontal="center"/>
    </xf>
    <xf numFmtId="0" fontId="68" fillId="0" borderId="0" xfId="0" applyFont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93" fontId="25" fillId="0" borderId="0" xfId="0" applyNumberFormat="1" applyFont="1" applyAlignment="1">
      <alignment horizontal="center"/>
    </xf>
    <xf numFmtId="0" fontId="25" fillId="0" borderId="0" xfId="11" applyFont="1" applyAlignment="1">
      <alignment horizontal="center" vertical="center"/>
    </xf>
    <xf numFmtId="180" fontId="25" fillId="0" borderId="0" xfId="11" applyNumberFormat="1" applyFont="1" applyAlignment="1">
      <alignment horizontal="center"/>
    </xf>
    <xf numFmtId="185" fontId="25" fillId="0" borderId="0" xfId="11" applyNumberFormat="1" applyFont="1" applyAlignment="1">
      <alignment horizontal="center"/>
    </xf>
    <xf numFmtId="0" fontId="68" fillId="0" borderId="0" xfId="11" applyFont="1" applyAlignment="1">
      <alignment horizontal="center" vertical="center"/>
    </xf>
    <xf numFmtId="186" fontId="25" fillId="0" borderId="0" xfId="11" applyNumberFormat="1" applyFont="1" applyAlignment="1">
      <alignment horizontal="center"/>
    </xf>
    <xf numFmtId="10" fontId="25" fillId="0" borderId="0" xfId="11" applyNumberFormat="1" applyFont="1" applyAlignment="1">
      <alignment horizontal="center"/>
    </xf>
    <xf numFmtId="0" fontId="18" fillId="0" borderId="0" xfId="11" applyFont="1" applyAlignment="1">
      <alignment horizontal="center" vertical="center"/>
    </xf>
    <xf numFmtId="0" fontId="24" fillId="0" borderId="0" xfId="11" applyFont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 shrinkToFit="1"/>
    </xf>
    <xf numFmtId="181" fontId="14" fillId="0" borderId="0" xfId="11" applyNumberFormat="1" applyFont="1" applyAlignment="1">
      <alignment horizontal="center" vertical="center"/>
    </xf>
    <xf numFmtId="10" fontId="14" fillId="0" borderId="0" xfId="11" applyNumberFormat="1" applyFont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Alignment="1">
      <alignment horizontal="center" vertical="center"/>
    </xf>
    <xf numFmtId="187" fontId="25" fillId="0" borderId="0" xfId="0" applyNumberFormat="1" applyFont="1" applyAlignment="1">
      <alignment horizontal="center" vertical="center"/>
    </xf>
    <xf numFmtId="187" fontId="25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9" fontId="25" fillId="0" borderId="0" xfId="11" applyNumberFormat="1" applyFont="1" applyAlignment="1">
      <alignment horizont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177" fontId="27" fillId="0" borderId="22" xfId="11" applyNumberFormat="1" applyFont="1" applyBorder="1" applyAlignment="1">
      <alignment horizontal="center" vertical="center" shrinkToFit="1"/>
    </xf>
    <xf numFmtId="177" fontId="31" fillId="0" borderId="22" xfId="11" applyNumberFormat="1" applyFont="1" applyBorder="1" applyAlignment="1">
      <alignment horizontal="center" vertical="center"/>
    </xf>
    <xf numFmtId="177" fontId="26" fillId="0" borderId="22" xfId="11" applyNumberFormat="1" applyFont="1" applyBorder="1" applyAlignment="1">
      <alignment horizontal="center" vertical="center"/>
    </xf>
    <xf numFmtId="177" fontId="74" fillId="0" borderId="22" xfId="11" applyNumberFormat="1" applyFont="1" applyBorder="1" applyAlignment="1">
      <alignment horizontal="center" vertical="center"/>
    </xf>
    <xf numFmtId="177" fontId="22" fillId="0" borderId="22" xfId="11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4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8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6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27" fillId="0" borderId="37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7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wrapText="1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0" xfId="11" applyFont="1" applyFill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4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0" xfId="0" applyFont="1" applyFill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36" fillId="5" borderId="22" xfId="5" applyFont="1" applyFill="1" applyBorder="1" applyAlignment="1">
      <alignment horizontal="center" vertical="center"/>
    </xf>
    <xf numFmtId="179" fontId="30" fillId="0" borderId="23" xfId="11" applyNumberFormat="1" applyFont="1" applyBorder="1" applyAlignment="1">
      <alignment horizontal="center" vertical="center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179" fontId="30" fillId="0" borderId="22" xfId="11" applyNumberFormat="1" applyFont="1" applyBorder="1" applyAlignment="1">
      <alignment horizontal="center" vertical="center"/>
    </xf>
    <xf numFmtId="179" fontId="30" fillId="0" borderId="27" xfId="11" applyNumberFormat="1" applyFont="1" applyBorder="1" applyAlignment="1">
      <alignment horizontal="center" vertical="center"/>
    </xf>
    <xf numFmtId="0" fontId="30" fillId="0" borderId="27" xfId="11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40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72" fillId="0" borderId="22" xfId="11" applyFont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</cellXfs>
  <cellStyles count="1694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0 2 2 30" xfId="27" xr:uid="{00000000-0005-0000-0000-000005000000}"/>
    <cellStyle name="一般 2 2 30 2 2 30 2" xfId="4" xr:uid="{00000000-0005-0000-0000-000006000000}"/>
    <cellStyle name="一般 2 2 30 2 2 30 2 10" xfId="70" xr:uid="{00000000-0005-0000-0000-000007000000}"/>
    <cellStyle name="一般 2 2 30 2 2 30 2 10 2" xfId="900" xr:uid="{00000000-0005-0000-0000-000008000000}"/>
    <cellStyle name="一般 2 2 30 2 2 30 2 11" xfId="74" xr:uid="{00000000-0005-0000-0000-000009000000}"/>
    <cellStyle name="一般 2 2 30 2 2 30 2 11 2" xfId="904" xr:uid="{00000000-0005-0000-0000-00000A000000}"/>
    <cellStyle name="一般 2 2 30 2 2 30 2 12" xfId="78" xr:uid="{00000000-0005-0000-0000-00000B000000}"/>
    <cellStyle name="一般 2 2 30 2 2 30 2 12 2" xfId="908" xr:uid="{00000000-0005-0000-0000-00000C000000}"/>
    <cellStyle name="一般 2 2 30 2 2 30 2 13" xfId="82" xr:uid="{00000000-0005-0000-0000-00000D000000}"/>
    <cellStyle name="一般 2 2 30 2 2 30 2 13 2" xfId="912" xr:uid="{00000000-0005-0000-0000-00000E000000}"/>
    <cellStyle name="一般 2 2 30 2 2 30 2 14" xfId="86" xr:uid="{00000000-0005-0000-0000-00000F000000}"/>
    <cellStyle name="一般 2 2 30 2 2 30 2 14 2" xfId="916" xr:uid="{00000000-0005-0000-0000-000010000000}"/>
    <cellStyle name="一般 2 2 30 2 2 30 2 15" xfId="90" xr:uid="{00000000-0005-0000-0000-000011000000}"/>
    <cellStyle name="一般 2 2 30 2 2 30 2 15 2" xfId="920" xr:uid="{00000000-0005-0000-0000-000012000000}"/>
    <cellStyle name="一般 2 2 30 2 2 30 2 16" xfId="94" xr:uid="{00000000-0005-0000-0000-000013000000}"/>
    <cellStyle name="一般 2 2 30 2 2 30 2 16 2" xfId="924" xr:uid="{00000000-0005-0000-0000-000014000000}"/>
    <cellStyle name="一般 2 2 30 2 2 30 2 17" xfId="98" xr:uid="{00000000-0005-0000-0000-000015000000}"/>
    <cellStyle name="一般 2 2 30 2 2 30 2 17 2" xfId="928" xr:uid="{00000000-0005-0000-0000-000016000000}"/>
    <cellStyle name="一般 2 2 30 2 2 30 2 18" xfId="102" xr:uid="{00000000-0005-0000-0000-000017000000}"/>
    <cellStyle name="一般 2 2 30 2 2 30 2 18 2" xfId="932" xr:uid="{00000000-0005-0000-0000-000018000000}"/>
    <cellStyle name="一般 2 2 30 2 2 30 2 19" xfId="106" xr:uid="{00000000-0005-0000-0000-000019000000}"/>
    <cellStyle name="一般 2 2 30 2 2 30 2 19 2" xfId="936" xr:uid="{00000000-0005-0000-0000-00001A000000}"/>
    <cellStyle name="一般 2 2 30 2 2 30 2 2" xfId="12" xr:uid="{00000000-0005-0000-0000-00001B000000}"/>
    <cellStyle name="一般 2 2 30 2 2 30 2 2 2" xfId="14" xr:uid="{00000000-0005-0000-0000-00001C000000}"/>
    <cellStyle name="一般 2 2 30 2 2 30 2 2 2 2" xfId="22" xr:uid="{00000000-0005-0000-0000-00001D000000}"/>
    <cellStyle name="一般 2 2 30 2 2 30 2 2 2 3" xfId="868" xr:uid="{00000000-0005-0000-0000-00001E000000}"/>
    <cellStyle name="一般 2 2 30 2 2 30 2 2 3" xfId="21" xr:uid="{00000000-0005-0000-0000-00001F000000}"/>
    <cellStyle name="一般 2 2 30 2 2 30 2 2 4" xfId="38" xr:uid="{00000000-0005-0000-0000-000020000000}"/>
    <cellStyle name="一般 2 2 30 2 2 30 2 20" xfId="110" xr:uid="{00000000-0005-0000-0000-000021000000}"/>
    <cellStyle name="一般 2 2 30 2 2 30 2 20 2" xfId="940" xr:uid="{00000000-0005-0000-0000-000022000000}"/>
    <cellStyle name="一般 2 2 30 2 2 30 2 21" xfId="114" xr:uid="{00000000-0005-0000-0000-000023000000}"/>
    <cellStyle name="一般 2 2 30 2 2 30 2 21 2" xfId="944" xr:uid="{00000000-0005-0000-0000-000024000000}"/>
    <cellStyle name="一般 2 2 30 2 2 30 2 22" xfId="118" xr:uid="{00000000-0005-0000-0000-000025000000}"/>
    <cellStyle name="一般 2 2 30 2 2 30 2 22 2" xfId="948" xr:uid="{00000000-0005-0000-0000-000026000000}"/>
    <cellStyle name="一般 2 2 30 2 2 30 2 23" xfId="122" xr:uid="{00000000-0005-0000-0000-000027000000}"/>
    <cellStyle name="一般 2 2 30 2 2 30 2 23 2" xfId="952" xr:uid="{00000000-0005-0000-0000-000028000000}"/>
    <cellStyle name="一般 2 2 30 2 2 30 2 24" xfId="126" xr:uid="{00000000-0005-0000-0000-000029000000}"/>
    <cellStyle name="一般 2 2 30 2 2 30 2 24 2" xfId="956" xr:uid="{00000000-0005-0000-0000-00002A000000}"/>
    <cellStyle name="一般 2 2 30 2 2 30 2 25" xfId="130" xr:uid="{00000000-0005-0000-0000-00002B000000}"/>
    <cellStyle name="一般 2 2 30 2 2 30 2 25 2" xfId="960" xr:uid="{00000000-0005-0000-0000-00002C000000}"/>
    <cellStyle name="一般 2 2 30 2 2 30 2 26" xfId="134" xr:uid="{00000000-0005-0000-0000-00002D000000}"/>
    <cellStyle name="一般 2 2 30 2 2 30 2 26 2" xfId="964" xr:uid="{00000000-0005-0000-0000-00002E000000}"/>
    <cellStyle name="一般 2 2 30 2 2 30 2 27" xfId="138" xr:uid="{00000000-0005-0000-0000-00002F000000}"/>
    <cellStyle name="一般 2 2 30 2 2 30 2 27 2" xfId="968" xr:uid="{00000000-0005-0000-0000-000030000000}"/>
    <cellStyle name="一般 2 2 30 2 2 30 2 28" xfId="142" xr:uid="{00000000-0005-0000-0000-000031000000}"/>
    <cellStyle name="一般 2 2 30 2 2 30 2 28 2" xfId="972" xr:uid="{00000000-0005-0000-0000-000032000000}"/>
    <cellStyle name="一般 2 2 30 2 2 30 2 29" xfId="146" xr:uid="{00000000-0005-0000-0000-000033000000}"/>
    <cellStyle name="一般 2 2 30 2 2 30 2 29 2" xfId="976" xr:uid="{00000000-0005-0000-0000-000034000000}"/>
    <cellStyle name="一般 2 2 30 2 2 30 2 3" xfId="18" xr:uid="{00000000-0005-0000-0000-000035000000}"/>
    <cellStyle name="一般 2 2 30 2 2 30 2 3 2" xfId="872" xr:uid="{00000000-0005-0000-0000-000036000000}"/>
    <cellStyle name="一般 2 2 30 2 2 30 2 3 3" xfId="42" xr:uid="{00000000-0005-0000-0000-000037000000}"/>
    <cellStyle name="一般 2 2 30 2 2 30 2 30" xfId="150" xr:uid="{00000000-0005-0000-0000-000038000000}"/>
    <cellStyle name="一般 2 2 30 2 2 30 2 30 2" xfId="980" xr:uid="{00000000-0005-0000-0000-000039000000}"/>
    <cellStyle name="一般 2 2 30 2 2 30 2 31" xfId="154" xr:uid="{00000000-0005-0000-0000-00003A000000}"/>
    <cellStyle name="一般 2 2 30 2 2 30 2 31 2" xfId="984" xr:uid="{00000000-0005-0000-0000-00003B000000}"/>
    <cellStyle name="一般 2 2 30 2 2 30 2 32" xfId="158" xr:uid="{00000000-0005-0000-0000-00003C000000}"/>
    <cellStyle name="一般 2 2 30 2 2 30 2 32 2" xfId="988" xr:uid="{00000000-0005-0000-0000-00003D000000}"/>
    <cellStyle name="一般 2 2 30 2 2 30 2 33" xfId="162" xr:uid="{00000000-0005-0000-0000-00003E000000}"/>
    <cellStyle name="一般 2 2 30 2 2 30 2 33 2" xfId="992" xr:uid="{00000000-0005-0000-0000-00003F000000}"/>
    <cellStyle name="一般 2 2 30 2 2 30 2 34" xfId="166" xr:uid="{00000000-0005-0000-0000-000040000000}"/>
    <cellStyle name="一般 2 2 30 2 2 30 2 34 2" xfId="996" xr:uid="{00000000-0005-0000-0000-000041000000}"/>
    <cellStyle name="一般 2 2 30 2 2 30 2 35" xfId="170" xr:uid="{00000000-0005-0000-0000-000042000000}"/>
    <cellStyle name="一般 2 2 30 2 2 30 2 35 2" xfId="1000" xr:uid="{00000000-0005-0000-0000-000043000000}"/>
    <cellStyle name="一般 2 2 30 2 2 30 2 36" xfId="174" xr:uid="{00000000-0005-0000-0000-000044000000}"/>
    <cellStyle name="一般 2 2 30 2 2 30 2 36 2" xfId="1004" xr:uid="{00000000-0005-0000-0000-000045000000}"/>
    <cellStyle name="一般 2 2 30 2 2 30 2 37" xfId="178" xr:uid="{00000000-0005-0000-0000-000046000000}"/>
    <cellStyle name="一般 2 2 30 2 2 30 2 37 2" xfId="1008" xr:uid="{00000000-0005-0000-0000-000047000000}"/>
    <cellStyle name="一般 2 2 30 2 2 30 2 38" xfId="182" xr:uid="{00000000-0005-0000-0000-000048000000}"/>
    <cellStyle name="一般 2 2 30 2 2 30 2 38 2" xfId="1012" xr:uid="{00000000-0005-0000-0000-000049000000}"/>
    <cellStyle name="一般 2 2 30 2 2 30 2 39" xfId="186" xr:uid="{00000000-0005-0000-0000-00004A000000}"/>
    <cellStyle name="一般 2 2 30 2 2 30 2 39 2" xfId="1016" xr:uid="{00000000-0005-0000-0000-00004B000000}"/>
    <cellStyle name="一般 2 2 30 2 2 30 2 4" xfId="46" xr:uid="{00000000-0005-0000-0000-00004C000000}"/>
    <cellStyle name="一般 2 2 30 2 2 30 2 4 2" xfId="876" xr:uid="{00000000-0005-0000-0000-00004D000000}"/>
    <cellStyle name="一般 2 2 30 2 2 30 2 40" xfId="190" xr:uid="{00000000-0005-0000-0000-00004E000000}"/>
    <cellStyle name="一般 2 2 30 2 2 30 2 40 2" xfId="1020" xr:uid="{00000000-0005-0000-0000-00004F000000}"/>
    <cellStyle name="一般 2 2 30 2 2 30 2 41" xfId="194" xr:uid="{00000000-0005-0000-0000-000050000000}"/>
    <cellStyle name="一般 2 2 30 2 2 30 2 41 2" xfId="1024" xr:uid="{00000000-0005-0000-0000-000051000000}"/>
    <cellStyle name="一般 2 2 30 2 2 30 2 42" xfId="198" xr:uid="{00000000-0005-0000-0000-000052000000}"/>
    <cellStyle name="一般 2 2 30 2 2 30 2 42 2" xfId="1028" xr:uid="{00000000-0005-0000-0000-000053000000}"/>
    <cellStyle name="一般 2 2 30 2 2 30 2 43" xfId="202" xr:uid="{00000000-0005-0000-0000-000054000000}"/>
    <cellStyle name="一般 2 2 30 2 2 30 2 43 2" xfId="1032" xr:uid="{00000000-0005-0000-0000-000055000000}"/>
    <cellStyle name="一般 2 2 30 2 2 30 2 44" xfId="206" xr:uid="{00000000-0005-0000-0000-000056000000}"/>
    <cellStyle name="一般 2 2 30 2 2 30 2 44 2" xfId="1036" xr:uid="{00000000-0005-0000-0000-000057000000}"/>
    <cellStyle name="一般 2 2 30 2 2 30 2 45" xfId="210" xr:uid="{00000000-0005-0000-0000-000058000000}"/>
    <cellStyle name="一般 2 2 30 2 2 30 2 45 2" xfId="1040" xr:uid="{00000000-0005-0000-0000-000059000000}"/>
    <cellStyle name="一般 2 2 30 2 2 30 2 46" xfId="214" xr:uid="{00000000-0005-0000-0000-00005A000000}"/>
    <cellStyle name="一般 2 2 30 2 2 30 2 46 2" xfId="1044" xr:uid="{00000000-0005-0000-0000-00005B000000}"/>
    <cellStyle name="一般 2 2 30 2 2 30 2 47" xfId="218" xr:uid="{00000000-0005-0000-0000-00005C000000}"/>
    <cellStyle name="一般 2 2 30 2 2 30 2 47 2" xfId="1048" xr:uid="{00000000-0005-0000-0000-00005D000000}"/>
    <cellStyle name="一般 2 2 30 2 2 30 2 48" xfId="222" xr:uid="{00000000-0005-0000-0000-00005E000000}"/>
    <cellStyle name="一般 2 2 30 2 2 30 2 48 2" xfId="1052" xr:uid="{00000000-0005-0000-0000-00005F000000}"/>
    <cellStyle name="一般 2 2 30 2 2 30 2 49" xfId="226" xr:uid="{00000000-0005-0000-0000-000060000000}"/>
    <cellStyle name="一般 2 2 30 2 2 30 2 49 2" xfId="1056" xr:uid="{00000000-0005-0000-0000-000061000000}"/>
    <cellStyle name="一般 2 2 30 2 2 30 2 5" xfId="50" xr:uid="{00000000-0005-0000-0000-000062000000}"/>
    <cellStyle name="一般 2 2 30 2 2 30 2 5 2" xfId="880" xr:uid="{00000000-0005-0000-0000-000063000000}"/>
    <cellStyle name="一般 2 2 30 2 2 30 2 50" xfId="230" xr:uid="{00000000-0005-0000-0000-000064000000}"/>
    <cellStyle name="一般 2 2 30 2 2 30 2 50 2" xfId="1060" xr:uid="{00000000-0005-0000-0000-000065000000}"/>
    <cellStyle name="一般 2 2 30 2 2 30 2 51" xfId="234" xr:uid="{00000000-0005-0000-0000-000066000000}"/>
    <cellStyle name="一般 2 2 30 2 2 30 2 51 2" xfId="1064" xr:uid="{00000000-0005-0000-0000-000067000000}"/>
    <cellStyle name="一般 2 2 30 2 2 30 2 52" xfId="238" xr:uid="{00000000-0005-0000-0000-000068000000}"/>
    <cellStyle name="一般 2 2 30 2 2 30 2 52 2" xfId="1068" xr:uid="{00000000-0005-0000-0000-000069000000}"/>
    <cellStyle name="一般 2 2 30 2 2 30 2 53" xfId="242" xr:uid="{00000000-0005-0000-0000-00006A000000}"/>
    <cellStyle name="一般 2 2 30 2 2 30 2 53 2" xfId="1072" xr:uid="{00000000-0005-0000-0000-00006B000000}"/>
    <cellStyle name="一般 2 2 30 2 2 30 2 54" xfId="246" xr:uid="{00000000-0005-0000-0000-00006C000000}"/>
    <cellStyle name="一般 2 2 30 2 2 30 2 54 2" xfId="1076" xr:uid="{00000000-0005-0000-0000-00006D000000}"/>
    <cellStyle name="一般 2 2 30 2 2 30 2 55" xfId="250" xr:uid="{00000000-0005-0000-0000-00006E000000}"/>
    <cellStyle name="一般 2 2 30 2 2 30 2 55 2" xfId="1080" xr:uid="{00000000-0005-0000-0000-00006F000000}"/>
    <cellStyle name="一般 2 2 30 2 2 30 2 56" xfId="254" xr:uid="{00000000-0005-0000-0000-000070000000}"/>
    <cellStyle name="一般 2 2 30 2 2 30 2 56 2" xfId="1084" xr:uid="{00000000-0005-0000-0000-000071000000}"/>
    <cellStyle name="一般 2 2 30 2 2 30 2 57" xfId="258" xr:uid="{00000000-0005-0000-0000-000072000000}"/>
    <cellStyle name="一般 2 2 30 2 2 30 2 57 2" xfId="1088" xr:uid="{00000000-0005-0000-0000-000073000000}"/>
    <cellStyle name="一般 2 2 30 2 2 30 2 58" xfId="262" xr:uid="{00000000-0005-0000-0000-000074000000}"/>
    <cellStyle name="一般 2 2 30 2 2 30 2 58 2" xfId="1092" xr:uid="{00000000-0005-0000-0000-000075000000}"/>
    <cellStyle name="一般 2 2 30 2 2 30 2 59" xfId="266" xr:uid="{00000000-0005-0000-0000-000076000000}"/>
    <cellStyle name="一般 2 2 30 2 2 30 2 59 2" xfId="1096" xr:uid="{00000000-0005-0000-0000-000077000000}"/>
    <cellStyle name="一般 2 2 30 2 2 30 2 6" xfId="54" xr:uid="{00000000-0005-0000-0000-000078000000}"/>
    <cellStyle name="一般 2 2 30 2 2 30 2 6 2" xfId="884" xr:uid="{00000000-0005-0000-0000-000079000000}"/>
    <cellStyle name="一般 2 2 30 2 2 30 2 60" xfId="270" xr:uid="{00000000-0005-0000-0000-00007A000000}"/>
    <cellStyle name="一般 2 2 30 2 2 30 2 60 2" xfId="1100" xr:uid="{00000000-0005-0000-0000-00007B000000}"/>
    <cellStyle name="一般 2 2 30 2 2 30 2 61" xfId="274" xr:uid="{00000000-0005-0000-0000-00007C000000}"/>
    <cellStyle name="一般 2 2 30 2 2 30 2 61 2" xfId="1104" xr:uid="{00000000-0005-0000-0000-00007D000000}"/>
    <cellStyle name="一般 2 2 30 2 2 30 2 62" xfId="275" xr:uid="{00000000-0005-0000-0000-00007E000000}"/>
    <cellStyle name="一般 2 2 30 2 2 30 2 62 10" xfId="314" xr:uid="{00000000-0005-0000-0000-00007F000000}"/>
    <cellStyle name="一般 2 2 30 2 2 30 2 62 10 2" xfId="1144" xr:uid="{00000000-0005-0000-0000-000080000000}"/>
    <cellStyle name="一般 2 2 30 2 2 30 2 62 11" xfId="318" xr:uid="{00000000-0005-0000-0000-000081000000}"/>
    <cellStyle name="一般 2 2 30 2 2 30 2 62 11 2" xfId="1148" xr:uid="{00000000-0005-0000-0000-000082000000}"/>
    <cellStyle name="一般 2 2 30 2 2 30 2 62 12" xfId="322" xr:uid="{00000000-0005-0000-0000-000083000000}"/>
    <cellStyle name="一般 2 2 30 2 2 30 2 62 12 2" xfId="1152" xr:uid="{00000000-0005-0000-0000-000084000000}"/>
    <cellStyle name="一般 2 2 30 2 2 30 2 62 13" xfId="326" xr:uid="{00000000-0005-0000-0000-000085000000}"/>
    <cellStyle name="一般 2 2 30 2 2 30 2 62 13 2" xfId="1156" xr:uid="{00000000-0005-0000-0000-000086000000}"/>
    <cellStyle name="一般 2 2 30 2 2 30 2 62 14" xfId="330" xr:uid="{00000000-0005-0000-0000-000087000000}"/>
    <cellStyle name="一般 2 2 30 2 2 30 2 62 14 2" xfId="1160" xr:uid="{00000000-0005-0000-0000-000088000000}"/>
    <cellStyle name="一般 2 2 30 2 2 30 2 62 15" xfId="334" xr:uid="{00000000-0005-0000-0000-000089000000}"/>
    <cellStyle name="一般 2 2 30 2 2 30 2 62 15 2" xfId="1164" xr:uid="{00000000-0005-0000-0000-00008A000000}"/>
    <cellStyle name="一般 2 2 30 2 2 30 2 62 16" xfId="338" xr:uid="{00000000-0005-0000-0000-00008B000000}"/>
    <cellStyle name="一般 2 2 30 2 2 30 2 62 16 2" xfId="1168" xr:uid="{00000000-0005-0000-0000-00008C000000}"/>
    <cellStyle name="一般 2 2 30 2 2 30 2 62 17" xfId="342" xr:uid="{00000000-0005-0000-0000-00008D000000}"/>
    <cellStyle name="一般 2 2 30 2 2 30 2 62 17 2" xfId="1172" xr:uid="{00000000-0005-0000-0000-00008E000000}"/>
    <cellStyle name="一般 2 2 30 2 2 30 2 62 18" xfId="346" xr:uid="{00000000-0005-0000-0000-00008F000000}"/>
    <cellStyle name="一般 2 2 30 2 2 30 2 62 18 2" xfId="1176" xr:uid="{00000000-0005-0000-0000-000090000000}"/>
    <cellStyle name="一般 2 2 30 2 2 30 2 62 19" xfId="350" xr:uid="{00000000-0005-0000-0000-000091000000}"/>
    <cellStyle name="一般 2 2 30 2 2 30 2 62 19 2" xfId="1180" xr:uid="{00000000-0005-0000-0000-000092000000}"/>
    <cellStyle name="一般 2 2 30 2 2 30 2 62 2" xfId="282" xr:uid="{00000000-0005-0000-0000-000093000000}"/>
    <cellStyle name="一般 2 2 30 2 2 30 2 62 2 10" xfId="391" xr:uid="{00000000-0005-0000-0000-000094000000}"/>
    <cellStyle name="一般 2 2 30 2 2 30 2 62 2 10 2" xfId="1220" xr:uid="{00000000-0005-0000-0000-000095000000}"/>
    <cellStyle name="一般 2 2 30 2 2 30 2 62 2 11" xfId="395" xr:uid="{00000000-0005-0000-0000-000096000000}"/>
    <cellStyle name="一般 2 2 30 2 2 30 2 62 2 11 2" xfId="1224" xr:uid="{00000000-0005-0000-0000-000097000000}"/>
    <cellStyle name="一般 2 2 30 2 2 30 2 62 2 12" xfId="399" xr:uid="{00000000-0005-0000-0000-000098000000}"/>
    <cellStyle name="一般 2 2 30 2 2 30 2 62 2 12 2" xfId="1228" xr:uid="{00000000-0005-0000-0000-000099000000}"/>
    <cellStyle name="一般 2 2 30 2 2 30 2 62 2 13" xfId="403" xr:uid="{00000000-0005-0000-0000-00009A000000}"/>
    <cellStyle name="一般 2 2 30 2 2 30 2 62 2 13 2" xfId="1232" xr:uid="{00000000-0005-0000-0000-00009B000000}"/>
    <cellStyle name="一般 2 2 30 2 2 30 2 62 2 14" xfId="407" xr:uid="{00000000-0005-0000-0000-00009C000000}"/>
    <cellStyle name="一般 2 2 30 2 2 30 2 62 2 14 2" xfId="1236" xr:uid="{00000000-0005-0000-0000-00009D000000}"/>
    <cellStyle name="一般 2 2 30 2 2 30 2 62 2 15" xfId="411" xr:uid="{00000000-0005-0000-0000-00009E000000}"/>
    <cellStyle name="一般 2 2 30 2 2 30 2 62 2 15 2" xfId="1240" xr:uid="{00000000-0005-0000-0000-00009F000000}"/>
    <cellStyle name="一般 2 2 30 2 2 30 2 62 2 16" xfId="415" xr:uid="{00000000-0005-0000-0000-0000A0000000}"/>
    <cellStyle name="一般 2 2 30 2 2 30 2 62 2 16 2" xfId="1244" xr:uid="{00000000-0005-0000-0000-0000A1000000}"/>
    <cellStyle name="一般 2 2 30 2 2 30 2 62 2 17" xfId="419" xr:uid="{00000000-0005-0000-0000-0000A2000000}"/>
    <cellStyle name="一般 2 2 30 2 2 30 2 62 2 17 2" xfId="1248" xr:uid="{00000000-0005-0000-0000-0000A3000000}"/>
    <cellStyle name="一般 2 2 30 2 2 30 2 62 2 18" xfId="423" xr:uid="{00000000-0005-0000-0000-0000A4000000}"/>
    <cellStyle name="一般 2 2 30 2 2 30 2 62 2 18 2" xfId="1252" xr:uid="{00000000-0005-0000-0000-0000A5000000}"/>
    <cellStyle name="一般 2 2 30 2 2 30 2 62 2 19" xfId="427" xr:uid="{00000000-0005-0000-0000-0000A6000000}"/>
    <cellStyle name="一般 2 2 30 2 2 30 2 62 2 19 2" xfId="1256" xr:uid="{00000000-0005-0000-0000-0000A7000000}"/>
    <cellStyle name="一般 2 2 30 2 2 30 2 62 2 2" xfId="358" xr:uid="{00000000-0005-0000-0000-0000A8000000}"/>
    <cellStyle name="一般 2 2 30 2 2 30 2 62 2 2 2" xfId="1188" xr:uid="{00000000-0005-0000-0000-0000A9000000}"/>
    <cellStyle name="一般 2 2 30 2 2 30 2 62 2 20" xfId="431" xr:uid="{00000000-0005-0000-0000-0000AA000000}"/>
    <cellStyle name="一般 2 2 30 2 2 30 2 62 2 20 2" xfId="1260" xr:uid="{00000000-0005-0000-0000-0000AB000000}"/>
    <cellStyle name="一般 2 2 30 2 2 30 2 62 2 21" xfId="435" xr:uid="{00000000-0005-0000-0000-0000AC000000}"/>
    <cellStyle name="一般 2 2 30 2 2 30 2 62 2 21 2" xfId="1264" xr:uid="{00000000-0005-0000-0000-0000AD000000}"/>
    <cellStyle name="一般 2 2 30 2 2 30 2 62 2 22" xfId="439" xr:uid="{00000000-0005-0000-0000-0000AE000000}"/>
    <cellStyle name="一般 2 2 30 2 2 30 2 62 2 22 2" xfId="443" xr:uid="{00000000-0005-0000-0000-0000AF000000}"/>
    <cellStyle name="一般 2 2 30 2 2 30 2 62 2 22 2 2" xfId="1272" xr:uid="{00000000-0005-0000-0000-0000B0000000}"/>
    <cellStyle name="一般 2 2 30 2 2 30 2 62 2 22 3" xfId="447" xr:uid="{00000000-0005-0000-0000-0000B1000000}"/>
    <cellStyle name="一般 2 2 30 2 2 30 2 62 2 22 3 2" xfId="1276" xr:uid="{00000000-0005-0000-0000-0000B2000000}"/>
    <cellStyle name="一般 2 2 30 2 2 30 2 62 2 22 4" xfId="451" xr:uid="{00000000-0005-0000-0000-0000B3000000}"/>
    <cellStyle name="一般 2 2 30 2 2 30 2 62 2 22 4 2" xfId="1280" xr:uid="{00000000-0005-0000-0000-0000B4000000}"/>
    <cellStyle name="一般 2 2 30 2 2 30 2 62 2 22 5" xfId="452" xr:uid="{00000000-0005-0000-0000-0000B5000000}"/>
    <cellStyle name="一般 2 2 30 2 2 30 2 62 2 22 5 2" xfId="1281" xr:uid="{00000000-0005-0000-0000-0000B6000000}"/>
    <cellStyle name="一般 2 2 30 2 2 30 2 62 2 22 6" xfId="1268" xr:uid="{00000000-0005-0000-0000-0000B7000000}"/>
    <cellStyle name="一般 2 2 30 2 2 30 2 62 2 23" xfId="459" xr:uid="{00000000-0005-0000-0000-0000B8000000}"/>
    <cellStyle name="一般 2 2 30 2 2 30 2 62 2 23 2" xfId="1288" xr:uid="{00000000-0005-0000-0000-0000B9000000}"/>
    <cellStyle name="一般 2 2 30 2 2 30 2 62 2 24" xfId="463" xr:uid="{00000000-0005-0000-0000-0000BA000000}"/>
    <cellStyle name="一般 2 2 30 2 2 30 2 62 2 24 2" xfId="1292" xr:uid="{00000000-0005-0000-0000-0000BB000000}"/>
    <cellStyle name="一般 2 2 30 2 2 30 2 62 2 25" xfId="467" xr:uid="{00000000-0005-0000-0000-0000BC000000}"/>
    <cellStyle name="一般 2 2 30 2 2 30 2 62 2 25 2" xfId="1296" xr:uid="{00000000-0005-0000-0000-0000BD000000}"/>
    <cellStyle name="一般 2 2 30 2 2 30 2 62 2 26" xfId="471" xr:uid="{00000000-0005-0000-0000-0000BE000000}"/>
    <cellStyle name="一般 2 2 30 2 2 30 2 62 2 26 2" xfId="1300" xr:uid="{00000000-0005-0000-0000-0000BF000000}"/>
    <cellStyle name="一般 2 2 30 2 2 30 2 62 2 27" xfId="475" xr:uid="{00000000-0005-0000-0000-0000C0000000}"/>
    <cellStyle name="一般 2 2 30 2 2 30 2 62 2 27 2" xfId="1304" xr:uid="{00000000-0005-0000-0000-0000C1000000}"/>
    <cellStyle name="一般 2 2 30 2 2 30 2 62 2 28" xfId="476" xr:uid="{00000000-0005-0000-0000-0000C2000000}"/>
    <cellStyle name="一般 2 2 30 2 2 30 2 62 2 28 2" xfId="483" xr:uid="{00000000-0005-0000-0000-0000C3000000}"/>
    <cellStyle name="一般 2 2 30 2 2 30 2 62 2 28 2 2" xfId="1312" xr:uid="{00000000-0005-0000-0000-0000C4000000}"/>
    <cellStyle name="一般 2 2 30 2 2 30 2 62 2 28 3" xfId="487" xr:uid="{00000000-0005-0000-0000-0000C5000000}"/>
    <cellStyle name="一般 2 2 30 2 2 30 2 62 2 28 3 2" xfId="1316" xr:uid="{00000000-0005-0000-0000-0000C6000000}"/>
    <cellStyle name="一般 2 2 30 2 2 30 2 62 2 28 4" xfId="491" xr:uid="{00000000-0005-0000-0000-0000C7000000}"/>
    <cellStyle name="一般 2 2 30 2 2 30 2 62 2 28 4 2" xfId="1320" xr:uid="{00000000-0005-0000-0000-0000C8000000}"/>
    <cellStyle name="一般 2 2 30 2 2 30 2 62 2 28 5" xfId="1305" xr:uid="{00000000-0005-0000-0000-0000C9000000}"/>
    <cellStyle name="一般 2 2 30 2 2 30 2 62 2 29" xfId="495" xr:uid="{00000000-0005-0000-0000-0000CA000000}"/>
    <cellStyle name="一般 2 2 30 2 2 30 2 62 2 29 2" xfId="1324" xr:uid="{00000000-0005-0000-0000-0000CB000000}"/>
    <cellStyle name="一般 2 2 30 2 2 30 2 62 2 3" xfId="362" xr:uid="{00000000-0005-0000-0000-0000CC000000}"/>
    <cellStyle name="一般 2 2 30 2 2 30 2 62 2 3 2" xfId="1192" xr:uid="{00000000-0005-0000-0000-0000CD000000}"/>
    <cellStyle name="一般 2 2 30 2 2 30 2 62 2 30" xfId="499" xr:uid="{00000000-0005-0000-0000-0000CE000000}"/>
    <cellStyle name="一般 2 2 30 2 2 30 2 62 2 30 2" xfId="1328" xr:uid="{00000000-0005-0000-0000-0000CF000000}"/>
    <cellStyle name="一般 2 2 30 2 2 30 2 62 2 31" xfId="503" xr:uid="{00000000-0005-0000-0000-0000D0000000}"/>
    <cellStyle name="一般 2 2 30 2 2 30 2 62 2 31 2" xfId="1332" xr:uid="{00000000-0005-0000-0000-0000D1000000}"/>
    <cellStyle name="一般 2 2 30 2 2 30 2 62 2 32" xfId="507" xr:uid="{00000000-0005-0000-0000-0000D2000000}"/>
    <cellStyle name="一般 2 2 30 2 2 30 2 62 2 32 2" xfId="1336" xr:uid="{00000000-0005-0000-0000-0000D3000000}"/>
    <cellStyle name="一般 2 2 30 2 2 30 2 62 2 33" xfId="511" xr:uid="{00000000-0005-0000-0000-0000D4000000}"/>
    <cellStyle name="一般 2 2 30 2 2 30 2 62 2 33 2" xfId="1340" xr:uid="{00000000-0005-0000-0000-0000D5000000}"/>
    <cellStyle name="一般 2 2 30 2 2 30 2 62 2 34" xfId="512" xr:uid="{00000000-0005-0000-0000-0000D6000000}"/>
    <cellStyle name="一般 2 2 30 2 2 30 2 62 2 34 2" xfId="1341" xr:uid="{00000000-0005-0000-0000-0000D7000000}"/>
    <cellStyle name="一般 2 2 30 2 2 30 2 62 2 35" xfId="519" xr:uid="{00000000-0005-0000-0000-0000D8000000}"/>
    <cellStyle name="一般 2 2 30 2 2 30 2 62 2 35 2" xfId="1348" xr:uid="{00000000-0005-0000-0000-0000D9000000}"/>
    <cellStyle name="一般 2 2 30 2 2 30 2 62 2 36" xfId="523" xr:uid="{00000000-0005-0000-0000-0000DA000000}"/>
    <cellStyle name="一般 2 2 30 2 2 30 2 62 2 36 2" xfId="1352" xr:uid="{00000000-0005-0000-0000-0000DB000000}"/>
    <cellStyle name="一般 2 2 30 2 2 30 2 62 2 37" xfId="527" xr:uid="{00000000-0005-0000-0000-0000DC000000}"/>
    <cellStyle name="一般 2 2 30 2 2 30 2 62 2 37 2" xfId="1356" xr:uid="{00000000-0005-0000-0000-0000DD000000}"/>
    <cellStyle name="一般 2 2 30 2 2 30 2 62 2 38" xfId="528" xr:uid="{00000000-0005-0000-0000-0000DE000000}"/>
    <cellStyle name="一般 2 2 30 2 2 30 2 62 2 38 2" xfId="1357" xr:uid="{00000000-0005-0000-0000-0000DF000000}"/>
    <cellStyle name="一般 2 2 30 2 2 30 2 62 2 39" xfId="535" xr:uid="{00000000-0005-0000-0000-0000E0000000}"/>
    <cellStyle name="一般 2 2 30 2 2 30 2 62 2 39 2" xfId="1364" xr:uid="{00000000-0005-0000-0000-0000E1000000}"/>
    <cellStyle name="一般 2 2 30 2 2 30 2 62 2 4" xfId="366" xr:uid="{00000000-0005-0000-0000-0000E2000000}"/>
    <cellStyle name="一般 2 2 30 2 2 30 2 62 2 4 2" xfId="1196" xr:uid="{00000000-0005-0000-0000-0000E3000000}"/>
    <cellStyle name="一般 2 2 30 2 2 30 2 62 2 40" xfId="539" xr:uid="{00000000-0005-0000-0000-0000E4000000}"/>
    <cellStyle name="一般 2 2 30 2 2 30 2 62 2 40 2" xfId="1368" xr:uid="{00000000-0005-0000-0000-0000E5000000}"/>
    <cellStyle name="一般 2 2 30 2 2 30 2 62 2 41" xfId="543" xr:uid="{00000000-0005-0000-0000-0000E6000000}"/>
    <cellStyle name="一般 2 2 30 2 2 30 2 62 2 41 2" xfId="1372" xr:uid="{00000000-0005-0000-0000-0000E7000000}"/>
    <cellStyle name="一般 2 2 30 2 2 30 2 62 2 42" xfId="547" xr:uid="{00000000-0005-0000-0000-0000E8000000}"/>
    <cellStyle name="一般 2 2 30 2 2 30 2 62 2 42 2" xfId="1376" xr:uid="{00000000-0005-0000-0000-0000E9000000}"/>
    <cellStyle name="一般 2 2 30 2 2 30 2 62 2 43" xfId="551" xr:uid="{00000000-0005-0000-0000-0000EA000000}"/>
    <cellStyle name="一般 2 2 30 2 2 30 2 62 2 43 2" xfId="1380" xr:uid="{00000000-0005-0000-0000-0000EB000000}"/>
    <cellStyle name="一般 2 2 30 2 2 30 2 62 2 44" xfId="555" xr:uid="{00000000-0005-0000-0000-0000EC000000}"/>
    <cellStyle name="一般 2 2 30 2 2 30 2 62 2 44 2" xfId="1384" xr:uid="{00000000-0005-0000-0000-0000ED000000}"/>
    <cellStyle name="一般 2 2 30 2 2 30 2 62 2 45" xfId="559" xr:uid="{00000000-0005-0000-0000-0000EE000000}"/>
    <cellStyle name="一般 2 2 30 2 2 30 2 62 2 45 2" xfId="1388" xr:uid="{00000000-0005-0000-0000-0000EF000000}"/>
    <cellStyle name="一般 2 2 30 2 2 30 2 62 2 46" xfId="563" xr:uid="{00000000-0005-0000-0000-0000F0000000}"/>
    <cellStyle name="一般 2 2 30 2 2 30 2 62 2 46 2" xfId="1392" xr:uid="{00000000-0005-0000-0000-0000F1000000}"/>
    <cellStyle name="一般 2 2 30 2 2 30 2 62 2 47" xfId="567" xr:uid="{00000000-0005-0000-0000-0000F2000000}"/>
    <cellStyle name="一般 2 2 30 2 2 30 2 62 2 47 2" xfId="1396" xr:uid="{00000000-0005-0000-0000-0000F3000000}"/>
    <cellStyle name="一般 2 2 30 2 2 30 2 62 2 48" xfId="571" xr:uid="{00000000-0005-0000-0000-0000F4000000}"/>
    <cellStyle name="一般 2 2 30 2 2 30 2 62 2 48 2" xfId="1400" xr:uid="{00000000-0005-0000-0000-0000F5000000}"/>
    <cellStyle name="一般 2 2 30 2 2 30 2 62 2 49" xfId="575" xr:uid="{00000000-0005-0000-0000-0000F6000000}"/>
    <cellStyle name="一般 2 2 30 2 2 30 2 62 2 49 2" xfId="1404" xr:uid="{00000000-0005-0000-0000-0000F7000000}"/>
    <cellStyle name="一般 2 2 30 2 2 30 2 62 2 5" xfId="370" xr:uid="{00000000-0005-0000-0000-0000F8000000}"/>
    <cellStyle name="一般 2 2 30 2 2 30 2 62 2 5 2" xfId="1200" xr:uid="{00000000-0005-0000-0000-0000F9000000}"/>
    <cellStyle name="一般 2 2 30 2 2 30 2 62 2 50" xfId="579" xr:uid="{00000000-0005-0000-0000-0000FA000000}"/>
    <cellStyle name="一般 2 2 30 2 2 30 2 62 2 50 2" xfId="1408" xr:uid="{00000000-0005-0000-0000-0000FB000000}"/>
    <cellStyle name="一般 2 2 30 2 2 30 2 62 2 51" xfId="583" xr:uid="{00000000-0005-0000-0000-0000FC000000}"/>
    <cellStyle name="一般 2 2 30 2 2 30 2 62 2 51 2" xfId="1412" xr:uid="{00000000-0005-0000-0000-0000FD000000}"/>
    <cellStyle name="一般 2 2 30 2 2 30 2 62 2 52" xfId="587" xr:uid="{00000000-0005-0000-0000-0000FE000000}"/>
    <cellStyle name="一般 2 2 30 2 2 30 2 62 2 52 2" xfId="1416" xr:uid="{00000000-0005-0000-0000-0000FF000000}"/>
    <cellStyle name="一般 2 2 30 2 2 30 2 62 2 53" xfId="591" xr:uid="{00000000-0005-0000-0000-000000010000}"/>
    <cellStyle name="一般 2 2 30 2 2 30 2 62 2 53 2" xfId="1420" xr:uid="{00000000-0005-0000-0000-000001010000}"/>
    <cellStyle name="一般 2 2 30 2 2 30 2 62 2 54" xfId="595" xr:uid="{00000000-0005-0000-0000-000002010000}"/>
    <cellStyle name="一般 2 2 30 2 2 30 2 62 2 54 2" xfId="1424" xr:uid="{00000000-0005-0000-0000-000003010000}"/>
    <cellStyle name="一般 2 2 30 2 2 30 2 62 2 55" xfId="599" xr:uid="{00000000-0005-0000-0000-000004010000}"/>
    <cellStyle name="一般 2 2 30 2 2 30 2 62 2 55 2" xfId="1428" xr:uid="{00000000-0005-0000-0000-000005010000}"/>
    <cellStyle name="一般 2 2 30 2 2 30 2 62 2 56" xfId="600" xr:uid="{00000000-0005-0000-0000-000006010000}"/>
    <cellStyle name="一般 2 2 30 2 2 30 2 62 2 56 10" xfId="651" xr:uid="{00000000-0005-0000-0000-000007010000}"/>
    <cellStyle name="一般 2 2 30 2 2 30 2 62 2 56 10 2" xfId="1480" xr:uid="{00000000-0005-0000-0000-000008010000}"/>
    <cellStyle name="一般 2 2 30 2 2 30 2 62 2 56 11" xfId="655" xr:uid="{00000000-0005-0000-0000-000009010000}"/>
    <cellStyle name="一般 2 2 30 2 2 30 2 62 2 56 11 2" xfId="1484" xr:uid="{00000000-0005-0000-0000-00000A010000}"/>
    <cellStyle name="一般 2 2 30 2 2 30 2 62 2 56 12" xfId="659" xr:uid="{00000000-0005-0000-0000-00000B010000}"/>
    <cellStyle name="一般 2 2 30 2 2 30 2 62 2 56 12 2" xfId="1488" xr:uid="{00000000-0005-0000-0000-00000C010000}"/>
    <cellStyle name="一般 2 2 30 2 2 30 2 62 2 56 13" xfId="663" xr:uid="{00000000-0005-0000-0000-00000D010000}"/>
    <cellStyle name="一般 2 2 30 2 2 30 2 62 2 56 13 2" xfId="1492" xr:uid="{00000000-0005-0000-0000-00000E010000}"/>
    <cellStyle name="一般 2 2 30 2 2 30 2 62 2 56 14" xfId="667" xr:uid="{00000000-0005-0000-0000-00000F010000}"/>
    <cellStyle name="一般 2 2 30 2 2 30 2 62 2 56 14 2" xfId="1496" xr:uid="{00000000-0005-0000-0000-000010010000}"/>
    <cellStyle name="一般 2 2 30 2 2 30 2 62 2 56 15" xfId="671" xr:uid="{00000000-0005-0000-0000-000011010000}"/>
    <cellStyle name="一般 2 2 30 2 2 30 2 62 2 56 15 2" xfId="1500" xr:uid="{00000000-0005-0000-0000-000012010000}"/>
    <cellStyle name="一般 2 2 30 2 2 30 2 62 2 56 16" xfId="675" xr:uid="{00000000-0005-0000-0000-000013010000}"/>
    <cellStyle name="一般 2 2 30 2 2 30 2 62 2 56 16 2" xfId="1504" xr:uid="{00000000-0005-0000-0000-000014010000}"/>
    <cellStyle name="一般 2 2 30 2 2 30 2 62 2 56 17" xfId="679" xr:uid="{00000000-0005-0000-0000-000015010000}"/>
    <cellStyle name="一般 2 2 30 2 2 30 2 62 2 56 17 2" xfId="1508" xr:uid="{00000000-0005-0000-0000-000016010000}"/>
    <cellStyle name="一般 2 2 30 2 2 30 2 62 2 56 18" xfId="683" xr:uid="{00000000-0005-0000-0000-000017010000}"/>
    <cellStyle name="一般 2 2 30 2 2 30 2 62 2 56 18 2" xfId="1512" xr:uid="{00000000-0005-0000-0000-000018010000}"/>
    <cellStyle name="一般 2 2 30 2 2 30 2 62 2 56 19" xfId="687" xr:uid="{00000000-0005-0000-0000-000019010000}"/>
    <cellStyle name="一般 2 2 30 2 2 30 2 62 2 56 19 2" xfId="1516" xr:uid="{00000000-0005-0000-0000-00001A010000}"/>
    <cellStyle name="一般 2 2 30 2 2 30 2 62 2 56 2" xfId="619" xr:uid="{00000000-0005-0000-0000-00001B010000}"/>
    <cellStyle name="一般 2 2 30 2 2 30 2 62 2 56 2 2" xfId="1448" xr:uid="{00000000-0005-0000-0000-00001C010000}"/>
    <cellStyle name="一般 2 2 30 2 2 30 2 62 2 56 20" xfId="691" xr:uid="{00000000-0005-0000-0000-00001D010000}"/>
    <cellStyle name="一般 2 2 30 2 2 30 2 62 2 56 20 2" xfId="1520" xr:uid="{00000000-0005-0000-0000-00001E010000}"/>
    <cellStyle name="一般 2 2 30 2 2 30 2 62 2 56 21" xfId="695" xr:uid="{00000000-0005-0000-0000-00001F010000}"/>
    <cellStyle name="一般 2 2 30 2 2 30 2 62 2 56 21 2" xfId="1524" xr:uid="{00000000-0005-0000-0000-000020010000}"/>
    <cellStyle name="一般 2 2 30 2 2 30 2 62 2 56 22" xfId="699" xr:uid="{00000000-0005-0000-0000-000021010000}"/>
    <cellStyle name="一般 2 2 30 2 2 30 2 62 2 56 22 2" xfId="1528" xr:uid="{00000000-0005-0000-0000-000022010000}"/>
    <cellStyle name="一般 2 2 30 2 2 30 2 62 2 56 23" xfId="703" xr:uid="{00000000-0005-0000-0000-000023010000}"/>
    <cellStyle name="一般 2 2 30 2 2 30 2 62 2 56 23 2" xfId="1532" xr:uid="{00000000-0005-0000-0000-000024010000}"/>
    <cellStyle name="一般 2 2 30 2 2 30 2 62 2 56 24" xfId="707" xr:uid="{00000000-0005-0000-0000-000025010000}"/>
    <cellStyle name="一般 2 2 30 2 2 30 2 62 2 56 24 2" xfId="1536" xr:uid="{00000000-0005-0000-0000-000026010000}"/>
    <cellStyle name="一般 2 2 30 2 2 30 2 62 2 56 25" xfId="711" xr:uid="{00000000-0005-0000-0000-000027010000}"/>
    <cellStyle name="一般 2 2 30 2 2 30 2 62 2 56 25 2" xfId="1540" xr:uid="{00000000-0005-0000-0000-000028010000}"/>
    <cellStyle name="一般 2 2 30 2 2 30 2 62 2 56 26" xfId="715" xr:uid="{00000000-0005-0000-0000-000029010000}"/>
    <cellStyle name="一般 2 2 30 2 2 30 2 62 2 56 26 2" xfId="1544" xr:uid="{00000000-0005-0000-0000-00002A010000}"/>
    <cellStyle name="一般 2 2 30 2 2 30 2 62 2 56 27" xfId="719" xr:uid="{00000000-0005-0000-0000-00002B010000}"/>
    <cellStyle name="一般 2 2 30 2 2 30 2 62 2 56 27 2" xfId="1548" xr:uid="{00000000-0005-0000-0000-00002C010000}"/>
    <cellStyle name="一般 2 2 30 2 2 30 2 62 2 56 28" xfId="723" xr:uid="{00000000-0005-0000-0000-00002D010000}"/>
    <cellStyle name="一般 2 2 30 2 2 30 2 62 2 56 28 2" xfId="1552" xr:uid="{00000000-0005-0000-0000-00002E010000}"/>
    <cellStyle name="一般 2 2 30 2 2 30 2 62 2 56 29" xfId="728" xr:uid="{00000000-0005-0000-0000-00002F010000}"/>
    <cellStyle name="一般 2 2 30 2 2 30 2 62 2 56 29 2" xfId="1557" xr:uid="{00000000-0005-0000-0000-000030010000}"/>
    <cellStyle name="一般 2 2 30 2 2 30 2 62 2 56 3" xfId="623" xr:uid="{00000000-0005-0000-0000-000031010000}"/>
    <cellStyle name="一般 2 2 30 2 2 30 2 62 2 56 3 2" xfId="1452" xr:uid="{00000000-0005-0000-0000-000032010000}"/>
    <cellStyle name="一般 2 2 30 2 2 30 2 62 2 56 30" xfId="732" xr:uid="{00000000-0005-0000-0000-000033010000}"/>
    <cellStyle name="一般 2 2 30 2 2 30 2 62 2 56 30 2" xfId="1561" xr:uid="{00000000-0005-0000-0000-000034010000}"/>
    <cellStyle name="一般 2 2 30 2 2 30 2 62 2 56 31" xfId="736" xr:uid="{00000000-0005-0000-0000-000035010000}"/>
    <cellStyle name="一般 2 2 30 2 2 30 2 62 2 56 31 2" xfId="1565" xr:uid="{00000000-0005-0000-0000-000036010000}"/>
    <cellStyle name="一般 2 2 30 2 2 30 2 62 2 56 32" xfId="740" xr:uid="{00000000-0005-0000-0000-000037010000}"/>
    <cellStyle name="一般 2 2 30 2 2 30 2 62 2 56 32 2" xfId="1569" xr:uid="{00000000-0005-0000-0000-000038010000}"/>
    <cellStyle name="一般 2 2 30 2 2 30 2 62 2 56 33" xfId="744" xr:uid="{00000000-0005-0000-0000-000039010000}"/>
    <cellStyle name="一般 2 2 30 2 2 30 2 62 2 56 33 2" xfId="1573" xr:uid="{00000000-0005-0000-0000-00003A010000}"/>
    <cellStyle name="一般 2 2 30 2 2 30 2 62 2 56 34" xfId="748" xr:uid="{00000000-0005-0000-0000-00003B010000}"/>
    <cellStyle name="一般 2 2 30 2 2 30 2 62 2 56 34 2" xfId="1577" xr:uid="{00000000-0005-0000-0000-00003C010000}"/>
    <cellStyle name="一般 2 2 30 2 2 30 2 62 2 56 35" xfId="752" xr:uid="{00000000-0005-0000-0000-00003D010000}"/>
    <cellStyle name="一般 2 2 30 2 2 30 2 62 2 56 35 2" xfId="1581" xr:uid="{00000000-0005-0000-0000-00003E010000}"/>
    <cellStyle name="一般 2 2 30 2 2 30 2 62 2 56 36" xfId="756" xr:uid="{00000000-0005-0000-0000-00003F010000}"/>
    <cellStyle name="一般 2 2 30 2 2 30 2 62 2 56 36 2" xfId="1585" xr:uid="{00000000-0005-0000-0000-000040010000}"/>
    <cellStyle name="一般 2 2 30 2 2 30 2 62 2 56 37" xfId="757" xr:uid="{00000000-0005-0000-0000-000041010000}"/>
    <cellStyle name="一般 2 2 30 2 2 30 2 62 2 56 37 2" xfId="1586" xr:uid="{00000000-0005-0000-0000-000042010000}"/>
    <cellStyle name="一般 2 2 30 2 2 30 2 62 2 56 38" xfId="764" xr:uid="{00000000-0005-0000-0000-000043010000}"/>
    <cellStyle name="一般 2 2 30 2 2 30 2 62 2 56 38 2" xfId="1593" xr:uid="{00000000-0005-0000-0000-000044010000}"/>
    <cellStyle name="一般 2 2 30 2 2 30 2 62 2 56 39" xfId="765" xr:uid="{00000000-0005-0000-0000-000045010000}"/>
    <cellStyle name="一般 2 2 30 2 2 30 2 62 2 56 39 2" xfId="1594" xr:uid="{00000000-0005-0000-0000-000046010000}"/>
    <cellStyle name="一般 2 2 30 2 2 30 2 62 2 56 4" xfId="627" xr:uid="{00000000-0005-0000-0000-000047010000}"/>
    <cellStyle name="一般 2 2 30 2 2 30 2 62 2 56 4 2" xfId="1456" xr:uid="{00000000-0005-0000-0000-000048010000}"/>
    <cellStyle name="一般 2 2 30 2 2 30 2 62 2 56 40" xfId="769" xr:uid="{00000000-0005-0000-0000-000049010000}"/>
    <cellStyle name="一般 2 2 30 2 2 30 2 62 2 56 40 2" xfId="1598" xr:uid="{00000000-0005-0000-0000-00004A010000}"/>
    <cellStyle name="一般 2 2 30 2 2 30 2 62 2 56 41" xfId="773" xr:uid="{00000000-0005-0000-0000-00004B010000}"/>
    <cellStyle name="一般 2 2 30 2 2 30 2 62 2 56 41 2" xfId="1602" xr:uid="{00000000-0005-0000-0000-00004C010000}"/>
    <cellStyle name="一般 2 2 30 2 2 30 2 62 2 56 42" xfId="777" xr:uid="{00000000-0005-0000-0000-00004D010000}"/>
    <cellStyle name="一般 2 2 30 2 2 30 2 62 2 56 42 2" xfId="1606" xr:uid="{00000000-0005-0000-0000-00004E010000}"/>
    <cellStyle name="一般 2 2 30 2 2 30 2 62 2 56 43" xfId="784" xr:uid="{00000000-0005-0000-0000-00004F010000}"/>
    <cellStyle name="一般 2 2 30 2 2 30 2 62 2 56 43 2" xfId="1613" xr:uid="{00000000-0005-0000-0000-000050010000}"/>
    <cellStyle name="一般 2 2 30 2 2 30 2 62 2 56 44" xfId="788" xr:uid="{00000000-0005-0000-0000-000051010000}"/>
    <cellStyle name="一般 2 2 30 2 2 30 2 62 2 56 44 2" xfId="1617" xr:uid="{00000000-0005-0000-0000-000052010000}"/>
    <cellStyle name="一般 2 2 30 2 2 30 2 62 2 56 45" xfId="792" xr:uid="{00000000-0005-0000-0000-000053010000}"/>
    <cellStyle name="一般 2 2 30 2 2 30 2 62 2 56 45 2" xfId="1621" xr:uid="{00000000-0005-0000-0000-000054010000}"/>
    <cellStyle name="一般 2 2 30 2 2 30 2 62 2 56 46" xfId="796" xr:uid="{00000000-0005-0000-0000-000055010000}"/>
    <cellStyle name="一般 2 2 30 2 2 30 2 62 2 56 46 2" xfId="1625" xr:uid="{00000000-0005-0000-0000-000056010000}"/>
    <cellStyle name="一般 2 2 30 2 2 30 2 62 2 56 47" xfId="800" xr:uid="{00000000-0005-0000-0000-000057010000}"/>
    <cellStyle name="一般 2 2 30 2 2 30 2 62 2 56 47 2" xfId="1629" xr:uid="{00000000-0005-0000-0000-000058010000}"/>
    <cellStyle name="一般 2 2 30 2 2 30 2 62 2 56 48" xfId="804" xr:uid="{00000000-0005-0000-0000-000059010000}"/>
    <cellStyle name="一般 2 2 30 2 2 30 2 62 2 56 48 2" xfId="1633" xr:uid="{00000000-0005-0000-0000-00005A010000}"/>
    <cellStyle name="一般 2 2 30 2 2 30 2 62 2 56 49" xfId="808" xr:uid="{00000000-0005-0000-0000-00005B010000}"/>
    <cellStyle name="一般 2 2 30 2 2 30 2 62 2 56 49 2" xfId="1637" xr:uid="{00000000-0005-0000-0000-00005C010000}"/>
    <cellStyle name="一般 2 2 30 2 2 30 2 62 2 56 5" xfId="631" xr:uid="{00000000-0005-0000-0000-00005D010000}"/>
    <cellStyle name="一般 2 2 30 2 2 30 2 62 2 56 5 2" xfId="1460" xr:uid="{00000000-0005-0000-0000-00005E010000}"/>
    <cellStyle name="一般 2 2 30 2 2 30 2 62 2 56 50" xfId="812" xr:uid="{00000000-0005-0000-0000-00005F010000}"/>
    <cellStyle name="一般 2 2 30 2 2 30 2 62 2 56 50 2" xfId="1641" xr:uid="{00000000-0005-0000-0000-000060010000}"/>
    <cellStyle name="一般 2 2 30 2 2 30 2 62 2 56 51" xfId="816" xr:uid="{00000000-0005-0000-0000-000061010000}"/>
    <cellStyle name="一般 2 2 30 2 2 30 2 62 2 56 51 2" xfId="1645" xr:uid="{00000000-0005-0000-0000-000062010000}"/>
    <cellStyle name="一般 2 2 30 2 2 30 2 62 2 56 52" xfId="820" xr:uid="{00000000-0005-0000-0000-000063010000}"/>
    <cellStyle name="一般 2 2 30 2 2 30 2 62 2 56 52 2" xfId="1649" xr:uid="{00000000-0005-0000-0000-000064010000}"/>
    <cellStyle name="一般 2 2 30 2 2 30 2 62 2 56 53" xfId="824" xr:uid="{00000000-0005-0000-0000-000065010000}"/>
    <cellStyle name="一般 2 2 30 2 2 30 2 62 2 56 53 2" xfId="1653" xr:uid="{00000000-0005-0000-0000-000066010000}"/>
    <cellStyle name="一般 2 2 30 2 2 30 2 62 2 56 54" xfId="828" xr:uid="{00000000-0005-0000-0000-000067010000}"/>
    <cellStyle name="一般 2 2 30 2 2 30 2 62 2 56 54 2" xfId="1657" xr:uid="{00000000-0005-0000-0000-000068010000}"/>
    <cellStyle name="一般 2 2 30 2 2 30 2 62 2 56 55" xfId="832" xr:uid="{00000000-0005-0000-0000-000069010000}"/>
    <cellStyle name="一般 2 2 30 2 2 30 2 62 2 56 55 2" xfId="1661" xr:uid="{00000000-0005-0000-0000-00006A010000}"/>
    <cellStyle name="一般 2 2 30 2 2 30 2 62 2 56 56" xfId="836" xr:uid="{00000000-0005-0000-0000-00006B010000}"/>
    <cellStyle name="一般 2 2 30 2 2 30 2 62 2 56 57" xfId="840" xr:uid="{00000000-0005-0000-0000-00006C010000}"/>
    <cellStyle name="一般 2 2 30 2 2 30 2 62 2 56 58" xfId="844" xr:uid="{00000000-0005-0000-0000-00006D010000}"/>
    <cellStyle name="一般 2 2 30 2 2 30 2 62 2 56 59" xfId="848" xr:uid="{00000000-0005-0000-0000-00006E010000}"/>
    <cellStyle name="一般 2 2 30 2 2 30 2 62 2 56 6" xfId="635" xr:uid="{00000000-0005-0000-0000-00006F010000}"/>
    <cellStyle name="一般 2 2 30 2 2 30 2 62 2 56 6 2" xfId="1464" xr:uid="{00000000-0005-0000-0000-000070010000}"/>
    <cellStyle name="一般 2 2 30 2 2 30 2 62 2 56 60" xfId="852" xr:uid="{00000000-0005-0000-0000-000071010000}"/>
    <cellStyle name="一般 2 2 30 2 2 30 2 62 2 56 61" xfId="1429" xr:uid="{00000000-0005-0000-0000-000072010000}"/>
    <cellStyle name="一般 2 2 30 2 2 30 2 62 2 56 62" xfId="1665" xr:uid="{00000000-0005-0000-0000-000073010000}"/>
    <cellStyle name="一般 2 2 30 2 2 30 2 62 2 56 63" xfId="1669" xr:uid="{00000000-0005-0000-0000-000074010000}"/>
    <cellStyle name="一般 2 2 30 2 2 30 2 62 2 56 64" xfId="1673" xr:uid="{00000000-0005-0000-0000-000075010000}"/>
    <cellStyle name="一般 2 2 30 2 2 30 2 62 2 56 65" xfId="1677" xr:uid="{00000000-0005-0000-0000-000076010000}"/>
    <cellStyle name="一般 2 2 30 2 2 30 2 62 2 56 66" xfId="1681" xr:uid="{00000000-0005-0000-0000-000077010000}"/>
    <cellStyle name="一般 2 2 30 2 2 30 2 62 2 56 67" xfId="1685" xr:uid="{00000000-0005-0000-0000-000078010000}"/>
    <cellStyle name="一般 2 2 30 2 2 30 2 62 2 56 68" xfId="1689" xr:uid="{00000000-0005-0000-0000-000079010000}"/>
    <cellStyle name="一般 2 2 30 2 2 30 2 62 2 56 69" xfId="1693" xr:uid="{00000000-0005-0000-0000-00007A010000}"/>
    <cellStyle name="一般 2 2 30 2 2 30 2 62 2 56 7" xfId="639" xr:uid="{00000000-0005-0000-0000-00007B010000}"/>
    <cellStyle name="一般 2 2 30 2 2 30 2 62 2 56 7 2" xfId="1468" xr:uid="{00000000-0005-0000-0000-00007C010000}"/>
    <cellStyle name="一般 2 2 30 2 2 30 2 62 2 56 8" xfId="643" xr:uid="{00000000-0005-0000-0000-00007D010000}"/>
    <cellStyle name="一般 2 2 30 2 2 30 2 62 2 56 8 2" xfId="1472" xr:uid="{00000000-0005-0000-0000-00007E010000}"/>
    <cellStyle name="一般 2 2 30 2 2 30 2 62 2 56 9" xfId="647" xr:uid="{00000000-0005-0000-0000-00007F010000}"/>
    <cellStyle name="一般 2 2 30 2 2 30 2 62 2 56 9 2" xfId="1476" xr:uid="{00000000-0005-0000-0000-000080010000}"/>
    <cellStyle name="一般 2 2 30 2 2 30 2 62 2 57" xfId="607" xr:uid="{00000000-0005-0000-0000-000081010000}"/>
    <cellStyle name="一般 2 2 30 2 2 30 2 62 2 57 2" xfId="1436" xr:uid="{00000000-0005-0000-0000-000082010000}"/>
    <cellStyle name="一般 2 2 30 2 2 30 2 62 2 58" xfId="611" xr:uid="{00000000-0005-0000-0000-000083010000}"/>
    <cellStyle name="一般 2 2 30 2 2 30 2 62 2 58 2" xfId="1440" xr:uid="{00000000-0005-0000-0000-000084010000}"/>
    <cellStyle name="一般 2 2 30 2 2 30 2 62 2 59" xfId="615" xr:uid="{00000000-0005-0000-0000-000085010000}"/>
    <cellStyle name="一般 2 2 30 2 2 30 2 62 2 59 2" xfId="1444" xr:uid="{00000000-0005-0000-0000-000086010000}"/>
    <cellStyle name="一般 2 2 30 2 2 30 2 62 2 6" xfId="374" xr:uid="{00000000-0005-0000-0000-000087010000}"/>
    <cellStyle name="一般 2 2 30 2 2 30 2 62 2 6 2" xfId="1204" xr:uid="{00000000-0005-0000-0000-000088010000}"/>
    <cellStyle name="一般 2 2 30 2 2 30 2 62 2 60" xfId="1112" xr:uid="{00000000-0005-0000-0000-000089010000}"/>
    <cellStyle name="一般 2 2 30 2 2 30 2 62 2 7" xfId="378" xr:uid="{00000000-0005-0000-0000-00008A010000}"/>
    <cellStyle name="一般 2 2 30 2 2 30 2 62 2 7 2" xfId="1208" xr:uid="{00000000-0005-0000-0000-00008B010000}"/>
    <cellStyle name="一般 2 2 30 2 2 30 2 62 2 8" xfId="382" xr:uid="{00000000-0005-0000-0000-00008C010000}"/>
    <cellStyle name="一般 2 2 30 2 2 30 2 62 2 8 2" xfId="1212" xr:uid="{00000000-0005-0000-0000-00008D010000}"/>
    <cellStyle name="一般 2 2 30 2 2 30 2 62 2 9" xfId="386" xr:uid="{00000000-0005-0000-0000-00008E010000}"/>
    <cellStyle name="一般 2 2 30 2 2 30 2 62 2 9 2" xfId="1216" xr:uid="{00000000-0005-0000-0000-00008F010000}"/>
    <cellStyle name="一般 2 2 30 2 2 30 2 62 20" xfId="354" xr:uid="{00000000-0005-0000-0000-000090010000}"/>
    <cellStyle name="一般 2 2 30 2 2 30 2 62 20 2" xfId="1184" xr:uid="{00000000-0005-0000-0000-000091010000}"/>
    <cellStyle name="一般 2 2 30 2 2 30 2 62 21" xfId="1105" xr:uid="{00000000-0005-0000-0000-000092010000}"/>
    <cellStyle name="一般 2 2 30 2 2 30 2 62 3" xfId="286" xr:uid="{00000000-0005-0000-0000-000093010000}"/>
    <cellStyle name="一般 2 2 30 2 2 30 2 62 3 2" xfId="1116" xr:uid="{00000000-0005-0000-0000-000094010000}"/>
    <cellStyle name="一般 2 2 30 2 2 30 2 62 4" xfId="290" xr:uid="{00000000-0005-0000-0000-000095010000}"/>
    <cellStyle name="一般 2 2 30 2 2 30 2 62 4 2" xfId="1120" xr:uid="{00000000-0005-0000-0000-000096010000}"/>
    <cellStyle name="一般 2 2 30 2 2 30 2 62 5" xfId="294" xr:uid="{00000000-0005-0000-0000-000097010000}"/>
    <cellStyle name="一般 2 2 30 2 2 30 2 62 5 2" xfId="1124" xr:uid="{00000000-0005-0000-0000-000098010000}"/>
    <cellStyle name="一般 2 2 30 2 2 30 2 62 6" xfId="298" xr:uid="{00000000-0005-0000-0000-000099010000}"/>
    <cellStyle name="一般 2 2 30 2 2 30 2 62 6 2" xfId="1128" xr:uid="{00000000-0005-0000-0000-00009A010000}"/>
    <cellStyle name="一般 2 2 30 2 2 30 2 62 7" xfId="302" xr:uid="{00000000-0005-0000-0000-00009B010000}"/>
    <cellStyle name="一般 2 2 30 2 2 30 2 62 7 2" xfId="1132" xr:uid="{00000000-0005-0000-0000-00009C010000}"/>
    <cellStyle name="一般 2 2 30 2 2 30 2 62 8" xfId="306" xr:uid="{00000000-0005-0000-0000-00009D010000}"/>
    <cellStyle name="一般 2 2 30 2 2 30 2 62 8 2" xfId="1136" xr:uid="{00000000-0005-0000-0000-00009E010000}"/>
    <cellStyle name="一般 2 2 30 2 2 30 2 62 9" xfId="310" xr:uid="{00000000-0005-0000-0000-00009F010000}"/>
    <cellStyle name="一般 2 2 30 2 2 30 2 62 9 2" xfId="1140" xr:uid="{00000000-0005-0000-0000-0000A0010000}"/>
    <cellStyle name="一般 2 2 30 2 2 30 2 63" xfId="858" xr:uid="{00000000-0005-0000-0000-0000A1010000}"/>
    <cellStyle name="一般 2 2 30 2 2 30 2 64" xfId="28" xr:uid="{00000000-0005-0000-0000-0000A2010000}"/>
    <cellStyle name="一般 2 2 30 2 2 30 2 7" xfId="58" xr:uid="{00000000-0005-0000-0000-0000A3010000}"/>
    <cellStyle name="一般 2 2 30 2 2 30 2 7 2" xfId="888" xr:uid="{00000000-0005-0000-0000-0000A4010000}"/>
    <cellStyle name="一般 2 2 30 2 2 30 2 8" xfId="66" xr:uid="{00000000-0005-0000-0000-0000A5010000}"/>
    <cellStyle name="一般 2 2 30 2 2 30 2 8 2" xfId="896" xr:uid="{00000000-0005-0000-0000-0000A6010000}"/>
    <cellStyle name="一般 2 2 30 2 2 30 2 9" xfId="62" xr:uid="{00000000-0005-0000-0000-0000A7010000}"/>
    <cellStyle name="一般 2 2 30 2 2 30 2 9 2" xfId="892" xr:uid="{00000000-0005-0000-0000-0000A8010000}"/>
    <cellStyle name="一般 2 2 30 2 2 30 3" xfId="31" xr:uid="{00000000-0005-0000-0000-0000A9010000}"/>
    <cellStyle name="一般 2 2 30 2 2 30 3 2" xfId="861" xr:uid="{00000000-0005-0000-0000-0000AA010000}"/>
    <cellStyle name="一般 2 2 30 2 2 30 4" xfId="857" xr:uid="{00000000-0005-0000-0000-0000AB010000}"/>
    <cellStyle name="一般 2 2 30 2 2 30 4 10" xfId="32" xr:uid="{00000000-0005-0000-0000-0000AC010000}"/>
    <cellStyle name="一般 2 2 30 2 2 30 4 10 2" xfId="862" xr:uid="{00000000-0005-0000-0000-0000AD010000}"/>
    <cellStyle name="一般 2 2 30 2 3 2" xfId="6" xr:uid="{00000000-0005-0000-0000-0000AE010000}"/>
    <cellStyle name="一般 2 2 30 2 3 2 2" xfId="19" xr:uid="{00000000-0005-0000-0000-0000AF010000}"/>
    <cellStyle name="一般 2 2 30 2 3 2 2 2" xfId="859" xr:uid="{00000000-0005-0000-0000-0000B0010000}"/>
    <cellStyle name="一般 2 2 30 2 3 2 3" xfId="29" xr:uid="{00000000-0005-0000-0000-0000B1010000}"/>
    <cellStyle name="一般 2 2 30 3 30" xfId="7" xr:uid="{00000000-0005-0000-0000-0000B2010000}"/>
    <cellStyle name="一般 2 2 30 3 30 2" xfId="20" xr:uid="{00000000-0005-0000-0000-0000B3010000}"/>
    <cellStyle name="一般 2 2 30 3 30 2 10" xfId="67" xr:uid="{00000000-0005-0000-0000-0000B4010000}"/>
    <cellStyle name="一般 2 2 30 3 30 2 10 2" xfId="897" xr:uid="{00000000-0005-0000-0000-0000B5010000}"/>
    <cellStyle name="一般 2 2 30 3 30 2 11" xfId="71" xr:uid="{00000000-0005-0000-0000-0000B6010000}"/>
    <cellStyle name="一般 2 2 30 3 30 2 11 2" xfId="901" xr:uid="{00000000-0005-0000-0000-0000B7010000}"/>
    <cellStyle name="一般 2 2 30 3 30 2 12" xfId="75" xr:uid="{00000000-0005-0000-0000-0000B8010000}"/>
    <cellStyle name="一般 2 2 30 3 30 2 12 2" xfId="905" xr:uid="{00000000-0005-0000-0000-0000B9010000}"/>
    <cellStyle name="一般 2 2 30 3 30 2 13" xfId="79" xr:uid="{00000000-0005-0000-0000-0000BA010000}"/>
    <cellStyle name="一般 2 2 30 3 30 2 13 2" xfId="909" xr:uid="{00000000-0005-0000-0000-0000BB010000}"/>
    <cellStyle name="一般 2 2 30 3 30 2 14" xfId="83" xr:uid="{00000000-0005-0000-0000-0000BC010000}"/>
    <cellStyle name="一般 2 2 30 3 30 2 14 2" xfId="913" xr:uid="{00000000-0005-0000-0000-0000BD010000}"/>
    <cellStyle name="一般 2 2 30 3 30 2 15" xfId="87" xr:uid="{00000000-0005-0000-0000-0000BE010000}"/>
    <cellStyle name="一般 2 2 30 3 30 2 15 2" xfId="917" xr:uid="{00000000-0005-0000-0000-0000BF010000}"/>
    <cellStyle name="一般 2 2 30 3 30 2 16" xfId="91" xr:uid="{00000000-0005-0000-0000-0000C0010000}"/>
    <cellStyle name="一般 2 2 30 3 30 2 16 2" xfId="921" xr:uid="{00000000-0005-0000-0000-0000C1010000}"/>
    <cellStyle name="一般 2 2 30 3 30 2 17" xfId="95" xr:uid="{00000000-0005-0000-0000-0000C2010000}"/>
    <cellStyle name="一般 2 2 30 3 30 2 17 2" xfId="925" xr:uid="{00000000-0005-0000-0000-0000C3010000}"/>
    <cellStyle name="一般 2 2 30 3 30 2 18" xfId="99" xr:uid="{00000000-0005-0000-0000-0000C4010000}"/>
    <cellStyle name="一般 2 2 30 3 30 2 18 2" xfId="929" xr:uid="{00000000-0005-0000-0000-0000C5010000}"/>
    <cellStyle name="一般 2 2 30 3 30 2 19" xfId="103" xr:uid="{00000000-0005-0000-0000-0000C6010000}"/>
    <cellStyle name="一般 2 2 30 3 30 2 19 2" xfId="933" xr:uid="{00000000-0005-0000-0000-0000C7010000}"/>
    <cellStyle name="一般 2 2 30 3 30 2 2" xfId="35" xr:uid="{00000000-0005-0000-0000-0000C8010000}"/>
    <cellStyle name="一般 2 2 30 3 30 2 2 2" xfId="865" xr:uid="{00000000-0005-0000-0000-0000C9010000}"/>
    <cellStyle name="一般 2 2 30 3 30 2 20" xfId="107" xr:uid="{00000000-0005-0000-0000-0000CA010000}"/>
    <cellStyle name="一般 2 2 30 3 30 2 20 2" xfId="937" xr:uid="{00000000-0005-0000-0000-0000CB010000}"/>
    <cellStyle name="一般 2 2 30 3 30 2 21" xfId="111" xr:uid="{00000000-0005-0000-0000-0000CC010000}"/>
    <cellStyle name="一般 2 2 30 3 30 2 21 2" xfId="941" xr:uid="{00000000-0005-0000-0000-0000CD010000}"/>
    <cellStyle name="一般 2 2 30 3 30 2 22" xfId="115" xr:uid="{00000000-0005-0000-0000-0000CE010000}"/>
    <cellStyle name="一般 2 2 30 3 30 2 22 2" xfId="945" xr:uid="{00000000-0005-0000-0000-0000CF010000}"/>
    <cellStyle name="一般 2 2 30 3 30 2 23" xfId="119" xr:uid="{00000000-0005-0000-0000-0000D0010000}"/>
    <cellStyle name="一般 2 2 30 3 30 2 23 2" xfId="949" xr:uid="{00000000-0005-0000-0000-0000D1010000}"/>
    <cellStyle name="一般 2 2 30 3 30 2 24" xfId="123" xr:uid="{00000000-0005-0000-0000-0000D2010000}"/>
    <cellStyle name="一般 2 2 30 3 30 2 24 2" xfId="953" xr:uid="{00000000-0005-0000-0000-0000D3010000}"/>
    <cellStyle name="一般 2 2 30 3 30 2 25" xfId="127" xr:uid="{00000000-0005-0000-0000-0000D4010000}"/>
    <cellStyle name="一般 2 2 30 3 30 2 25 2" xfId="957" xr:uid="{00000000-0005-0000-0000-0000D5010000}"/>
    <cellStyle name="一般 2 2 30 3 30 2 26" xfId="131" xr:uid="{00000000-0005-0000-0000-0000D6010000}"/>
    <cellStyle name="一般 2 2 30 3 30 2 26 2" xfId="961" xr:uid="{00000000-0005-0000-0000-0000D7010000}"/>
    <cellStyle name="一般 2 2 30 3 30 2 27" xfId="135" xr:uid="{00000000-0005-0000-0000-0000D8010000}"/>
    <cellStyle name="一般 2 2 30 3 30 2 27 2" xfId="965" xr:uid="{00000000-0005-0000-0000-0000D9010000}"/>
    <cellStyle name="一般 2 2 30 3 30 2 28" xfId="139" xr:uid="{00000000-0005-0000-0000-0000DA010000}"/>
    <cellStyle name="一般 2 2 30 3 30 2 28 2" xfId="969" xr:uid="{00000000-0005-0000-0000-0000DB010000}"/>
    <cellStyle name="一般 2 2 30 3 30 2 29" xfId="143" xr:uid="{00000000-0005-0000-0000-0000DC010000}"/>
    <cellStyle name="一般 2 2 30 3 30 2 29 2" xfId="973" xr:uid="{00000000-0005-0000-0000-0000DD010000}"/>
    <cellStyle name="一般 2 2 30 3 30 2 3" xfId="39" xr:uid="{00000000-0005-0000-0000-0000DE010000}"/>
    <cellStyle name="一般 2 2 30 3 30 2 3 2" xfId="869" xr:uid="{00000000-0005-0000-0000-0000DF010000}"/>
    <cellStyle name="一般 2 2 30 3 30 2 30" xfId="147" xr:uid="{00000000-0005-0000-0000-0000E0010000}"/>
    <cellStyle name="一般 2 2 30 3 30 2 30 2" xfId="977" xr:uid="{00000000-0005-0000-0000-0000E1010000}"/>
    <cellStyle name="一般 2 2 30 3 30 2 31" xfId="151" xr:uid="{00000000-0005-0000-0000-0000E2010000}"/>
    <cellStyle name="一般 2 2 30 3 30 2 31 2" xfId="981" xr:uid="{00000000-0005-0000-0000-0000E3010000}"/>
    <cellStyle name="一般 2 2 30 3 30 2 32" xfId="155" xr:uid="{00000000-0005-0000-0000-0000E4010000}"/>
    <cellStyle name="一般 2 2 30 3 30 2 32 2" xfId="985" xr:uid="{00000000-0005-0000-0000-0000E5010000}"/>
    <cellStyle name="一般 2 2 30 3 30 2 33" xfId="159" xr:uid="{00000000-0005-0000-0000-0000E6010000}"/>
    <cellStyle name="一般 2 2 30 3 30 2 33 2" xfId="989" xr:uid="{00000000-0005-0000-0000-0000E7010000}"/>
    <cellStyle name="一般 2 2 30 3 30 2 34" xfId="163" xr:uid="{00000000-0005-0000-0000-0000E8010000}"/>
    <cellStyle name="一般 2 2 30 3 30 2 34 2" xfId="993" xr:uid="{00000000-0005-0000-0000-0000E9010000}"/>
    <cellStyle name="一般 2 2 30 3 30 2 35" xfId="167" xr:uid="{00000000-0005-0000-0000-0000EA010000}"/>
    <cellStyle name="一般 2 2 30 3 30 2 35 2" xfId="997" xr:uid="{00000000-0005-0000-0000-0000EB010000}"/>
    <cellStyle name="一般 2 2 30 3 30 2 36" xfId="171" xr:uid="{00000000-0005-0000-0000-0000EC010000}"/>
    <cellStyle name="一般 2 2 30 3 30 2 36 2" xfId="1001" xr:uid="{00000000-0005-0000-0000-0000ED010000}"/>
    <cellStyle name="一般 2 2 30 3 30 2 37" xfId="175" xr:uid="{00000000-0005-0000-0000-0000EE010000}"/>
    <cellStyle name="一般 2 2 30 3 30 2 37 2" xfId="1005" xr:uid="{00000000-0005-0000-0000-0000EF010000}"/>
    <cellStyle name="一般 2 2 30 3 30 2 38" xfId="179" xr:uid="{00000000-0005-0000-0000-0000F0010000}"/>
    <cellStyle name="一般 2 2 30 3 30 2 38 2" xfId="1009" xr:uid="{00000000-0005-0000-0000-0000F1010000}"/>
    <cellStyle name="一般 2 2 30 3 30 2 39" xfId="183" xr:uid="{00000000-0005-0000-0000-0000F2010000}"/>
    <cellStyle name="一般 2 2 30 3 30 2 39 2" xfId="1013" xr:uid="{00000000-0005-0000-0000-0000F3010000}"/>
    <cellStyle name="一般 2 2 30 3 30 2 4" xfId="43" xr:uid="{00000000-0005-0000-0000-0000F4010000}"/>
    <cellStyle name="一般 2 2 30 3 30 2 4 2" xfId="873" xr:uid="{00000000-0005-0000-0000-0000F5010000}"/>
    <cellStyle name="一般 2 2 30 3 30 2 40" xfId="187" xr:uid="{00000000-0005-0000-0000-0000F6010000}"/>
    <cellStyle name="一般 2 2 30 3 30 2 40 2" xfId="1017" xr:uid="{00000000-0005-0000-0000-0000F7010000}"/>
    <cellStyle name="一般 2 2 30 3 30 2 41" xfId="191" xr:uid="{00000000-0005-0000-0000-0000F8010000}"/>
    <cellStyle name="一般 2 2 30 3 30 2 41 2" xfId="1021" xr:uid="{00000000-0005-0000-0000-0000F9010000}"/>
    <cellStyle name="一般 2 2 30 3 30 2 42" xfId="195" xr:uid="{00000000-0005-0000-0000-0000FA010000}"/>
    <cellStyle name="一般 2 2 30 3 30 2 42 2" xfId="1025" xr:uid="{00000000-0005-0000-0000-0000FB010000}"/>
    <cellStyle name="一般 2 2 30 3 30 2 43" xfId="199" xr:uid="{00000000-0005-0000-0000-0000FC010000}"/>
    <cellStyle name="一般 2 2 30 3 30 2 43 2" xfId="1029" xr:uid="{00000000-0005-0000-0000-0000FD010000}"/>
    <cellStyle name="一般 2 2 30 3 30 2 44" xfId="203" xr:uid="{00000000-0005-0000-0000-0000FE010000}"/>
    <cellStyle name="一般 2 2 30 3 30 2 44 2" xfId="1033" xr:uid="{00000000-0005-0000-0000-0000FF010000}"/>
    <cellStyle name="一般 2 2 30 3 30 2 45" xfId="207" xr:uid="{00000000-0005-0000-0000-000000020000}"/>
    <cellStyle name="一般 2 2 30 3 30 2 45 2" xfId="1037" xr:uid="{00000000-0005-0000-0000-000001020000}"/>
    <cellStyle name="一般 2 2 30 3 30 2 46" xfId="211" xr:uid="{00000000-0005-0000-0000-000002020000}"/>
    <cellStyle name="一般 2 2 30 3 30 2 46 2" xfId="1041" xr:uid="{00000000-0005-0000-0000-000003020000}"/>
    <cellStyle name="一般 2 2 30 3 30 2 47" xfId="215" xr:uid="{00000000-0005-0000-0000-000004020000}"/>
    <cellStyle name="一般 2 2 30 3 30 2 47 2" xfId="1045" xr:uid="{00000000-0005-0000-0000-000005020000}"/>
    <cellStyle name="一般 2 2 30 3 30 2 48" xfId="219" xr:uid="{00000000-0005-0000-0000-000006020000}"/>
    <cellStyle name="一般 2 2 30 3 30 2 48 2" xfId="1049" xr:uid="{00000000-0005-0000-0000-000007020000}"/>
    <cellStyle name="一般 2 2 30 3 30 2 49" xfId="223" xr:uid="{00000000-0005-0000-0000-000008020000}"/>
    <cellStyle name="一般 2 2 30 3 30 2 49 2" xfId="1053" xr:uid="{00000000-0005-0000-0000-000009020000}"/>
    <cellStyle name="一般 2 2 30 3 30 2 5" xfId="47" xr:uid="{00000000-0005-0000-0000-00000A020000}"/>
    <cellStyle name="一般 2 2 30 3 30 2 5 2" xfId="877" xr:uid="{00000000-0005-0000-0000-00000B020000}"/>
    <cellStyle name="一般 2 2 30 3 30 2 50" xfId="227" xr:uid="{00000000-0005-0000-0000-00000C020000}"/>
    <cellStyle name="一般 2 2 30 3 30 2 50 2" xfId="1057" xr:uid="{00000000-0005-0000-0000-00000D020000}"/>
    <cellStyle name="一般 2 2 30 3 30 2 51" xfId="231" xr:uid="{00000000-0005-0000-0000-00000E020000}"/>
    <cellStyle name="一般 2 2 30 3 30 2 51 2" xfId="1061" xr:uid="{00000000-0005-0000-0000-00000F020000}"/>
    <cellStyle name="一般 2 2 30 3 30 2 52" xfId="235" xr:uid="{00000000-0005-0000-0000-000010020000}"/>
    <cellStyle name="一般 2 2 30 3 30 2 52 2" xfId="1065" xr:uid="{00000000-0005-0000-0000-000011020000}"/>
    <cellStyle name="一般 2 2 30 3 30 2 53" xfId="239" xr:uid="{00000000-0005-0000-0000-000012020000}"/>
    <cellStyle name="一般 2 2 30 3 30 2 53 2" xfId="1069" xr:uid="{00000000-0005-0000-0000-000013020000}"/>
    <cellStyle name="一般 2 2 30 3 30 2 54" xfId="243" xr:uid="{00000000-0005-0000-0000-000014020000}"/>
    <cellStyle name="一般 2 2 30 3 30 2 54 2" xfId="1073" xr:uid="{00000000-0005-0000-0000-000015020000}"/>
    <cellStyle name="一般 2 2 30 3 30 2 55" xfId="247" xr:uid="{00000000-0005-0000-0000-000016020000}"/>
    <cellStyle name="一般 2 2 30 3 30 2 55 2" xfId="1077" xr:uid="{00000000-0005-0000-0000-000017020000}"/>
    <cellStyle name="一般 2 2 30 3 30 2 56" xfId="251" xr:uid="{00000000-0005-0000-0000-000018020000}"/>
    <cellStyle name="一般 2 2 30 3 30 2 56 2" xfId="1081" xr:uid="{00000000-0005-0000-0000-000019020000}"/>
    <cellStyle name="一般 2 2 30 3 30 2 57" xfId="255" xr:uid="{00000000-0005-0000-0000-00001A020000}"/>
    <cellStyle name="一般 2 2 30 3 30 2 57 2" xfId="1085" xr:uid="{00000000-0005-0000-0000-00001B020000}"/>
    <cellStyle name="一般 2 2 30 3 30 2 58" xfId="259" xr:uid="{00000000-0005-0000-0000-00001C020000}"/>
    <cellStyle name="一般 2 2 30 3 30 2 58 2" xfId="1089" xr:uid="{00000000-0005-0000-0000-00001D020000}"/>
    <cellStyle name="一般 2 2 30 3 30 2 59" xfId="263" xr:uid="{00000000-0005-0000-0000-00001E020000}"/>
    <cellStyle name="一般 2 2 30 3 30 2 59 2" xfId="1093" xr:uid="{00000000-0005-0000-0000-00001F020000}"/>
    <cellStyle name="一般 2 2 30 3 30 2 6" xfId="51" xr:uid="{00000000-0005-0000-0000-000020020000}"/>
    <cellStyle name="一般 2 2 30 3 30 2 6 2" xfId="881" xr:uid="{00000000-0005-0000-0000-000021020000}"/>
    <cellStyle name="一般 2 2 30 3 30 2 60" xfId="267" xr:uid="{00000000-0005-0000-0000-000022020000}"/>
    <cellStyle name="一般 2 2 30 3 30 2 60 2" xfId="1097" xr:uid="{00000000-0005-0000-0000-000023020000}"/>
    <cellStyle name="一般 2 2 30 3 30 2 61" xfId="271" xr:uid="{00000000-0005-0000-0000-000024020000}"/>
    <cellStyle name="一般 2 2 30 3 30 2 61 2" xfId="1101" xr:uid="{00000000-0005-0000-0000-000025020000}"/>
    <cellStyle name="一般 2 2 30 3 30 2 62" xfId="277" xr:uid="{00000000-0005-0000-0000-000026020000}"/>
    <cellStyle name="一般 2 2 30 3 30 2 62 10" xfId="311" xr:uid="{00000000-0005-0000-0000-000027020000}"/>
    <cellStyle name="一般 2 2 30 3 30 2 62 10 2" xfId="1141" xr:uid="{00000000-0005-0000-0000-000028020000}"/>
    <cellStyle name="一般 2 2 30 3 30 2 62 11" xfId="315" xr:uid="{00000000-0005-0000-0000-000029020000}"/>
    <cellStyle name="一般 2 2 30 3 30 2 62 11 2" xfId="1145" xr:uid="{00000000-0005-0000-0000-00002A020000}"/>
    <cellStyle name="一般 2 2 30 3 30 2 62 12" xfId="319" xr:uid="{00000000-0005-0000-0000-00002B020000}"/>
    <cellStyle name="一般 2 2 30 3 30 2 62 12 2" xfId="1149" xr:uid="{00000000-0005-0000-0000-00002C020000}"/>
    <cellStyle name="一般 2 2 30 3 30 2 62 13" xfId="323" xr:uid="{00000000-0005-0000-0000-00002D020000}"/>
    <cellStyle name="一般 2 2 30 3 30 2 62 13 2" xfId="1153" xr:uid="{00000000-0005-0000-0000-00002E020000}"/>
    <cellStyle name="一般 2 2 30 3 30 2 62 14" xfId="327" xr:uid="{00000000-0005-0000-0000-00002F020000}"/>
    <cellStyle name="一般 2 2 30 3 30 2 62 14 2" xfId="1157" xr:uid="{00000000-0005-0000-0000-000030020000}"/>
    <cellStyle name="一般 2 2 30 3 30 2 62 15" xfId="331" xr:uid="{00000000-0005-0000-0000-000031020000}"/>
    <cellStyle name="一般 2 2 30 3 30 2 62 15 2" xfId="1161" xr:uid="{00000000-0005-0000-0000-000032020000}"/>
    <cellStyle name="一般 2 2 30 3 30 2 62 16" xfId="335" xr:uid="{00000000-0005-0000-0000-000033020000}"/>
    <cellStyle name="一般 2 2 30 3 30 2 62 16 2" xfId="1165" xr:uid="{00000000-0005-0000-0000-000034020000}"/>
    <cellStyle name="一般 2 2 30 3 30 2 62 17" xfId="339" xr:uid="{00000000-0005-0000-0000-000035020000}"/>
    <cellStyle name="一般 2 2 30 3 30 2 62 17 2" xfId="1169" xr:uid="{00000000-0005-0000-0000-000036020000}"/>
    <cellStyle name="一般 2 2 30 3 30 2 62 18" xfId="343" xr:uid="{00000000-0005-0000-0000-000037020000}"/>
    <cellStyle name="一般 2 2 30 3 30 2 62 18 2" xfId="1173" xr:uid="{00000000-0005-0000-0000-000038020000}"/>
    <cellStyle name="一般 2 2 30 3 30 2 62 19" xfId="347" xr:uid="{00000000-0005-0000-0000-000039020000}"/>
    <cellStyle name="一般 2 2 30 3 30 2 62 19 2" xfId="1177" xr:uid="{00000000-0005-0000-0000-00003A020000}"/>
    <cellStyle name="一般 2 2 30 3 30 2 62 2" xfId="279" xr:uid="{00000000-0005-0000-0000-00003B020000}"/>
    <cellStyle name="一般 2 2 30 3 30 2 62 2 10" xfId="388" xr:uid="{00000000-0005-0000-0000-00003C020000}"/>
    <cellStyle name="一般 2 2 30 3 30 2 62 2 10 2" xfId="1217" xr:uid="{00000000-0005-0000-0000-00003D020000}"/>
    <cellStyle name="一般 2 2 30 3 30 2 62 2 11" xfId="392" xr:uid="{00000000-0005-0000-0000-00003E020000}"/>
    <cellStyle name="一般 2 2 30 3 30 2 62 2 11 2" xfId="1221" xr:uid="{00000000-0005-0000-0000-00003F020000}"/>
    <cellStyle name="一般 2 2 30 3 30 2 62 2 12" xfId="396" xr:uid="{00000000-0005-0000-0000-000040020000}"/>
    <cellStyle name="一般 2 2 30 3 30 2 62 2 12 2" xfId="1225" xr:uid="{00000000-0005-0000-0000-000041020000}"/>
    <cellStyle name="一般 2 2 30 3 30 2 62 2 13" xfId="400" xr:uid="{00000000-0005-0000-0000-000042020000}"/>
    <cellStyle name="一般 2 2 30 3 30 2 62 2 13 2" xfId="1229" xr:uid="{00000000-0005-0000-0000-000043020000}"/>
    <cellStyle name="一般 2 2 30 3 30 2 62 2 14" xfId="404" xr:uid="{00000000-0005-0000-0000-000044020000}"/>
    <cellStyle name="一般 2 2 30 3 30 2 62 2 14 2" xfId="1233" xr:uid="{00000000-0005-0000-0000-000045020000}"/>
    <cellStyle name="一般 2 2 30 3 30 2 62 2 15" xfId="408" xr:uid="{00000000-0005-0000-0000-000046020000}"/>
    <cellStyle name="一般 2 2 30 3 30 2 62 2 15 2" xfId="1237" xr:uid="{00000000-0005-0000-0000-000047020000}"/>
    <cellStyle name="一般 2 2 30 3 30 2 62 2 16" xfId="412" xr:uid="{00000000-0005-0000-0000-000048020000}"/>
    <cellStyle name="一般 2 2 30 3 30 2 62 2 16 2" xfId="1241" xr:uid="{00000000-0005-0000-0000-000049020000}"/>
    <cellStyle name="一般 2 2 30 3 30 2 62 2 17" xfId="416" xr:uid="{00000000-0005-0000-0000-00004A020000}"/>
    <cellStyle name="一般 2 2 30 3 30 2 62 2 17 2" xfId="1245" xr:uid="{00000000-0005-0000-0000-00004B020000}"/>
    <cellStyle name="一般 2 2 30 3 30 2 62 2 18" xfId="420" xr:uid="{00000000-0005-0000-0000-00004C020000}"/>
    <cellStyle name="一般 2 2 30 3 30 2 62 2 18 2" xfId="1249" xr:uid="{00000000-0005-0000-0000-00004D020000}"/>
    <cellStyle name="一般 2 2 30 3 30 2 62 2 19" xfId="424" xr:uid="{00000000-0005-0000-0000-00004E020000}"/>
    <cellStyle name="一般 2 2 30 3 30 2 62 2 19 2" xfId="1253" xr:uid="{00000000-0005-0000-0000-00004F020000}"/>
    <cellStyle name="一般 2 2 30 3 30 2 62 2 2" xfId="355" xr:uid="{00000000-0005-0000-0000-000050020000}"/>
    <cellStyle name="一般 2 2 30 3 30 2 62 2 2 2" xfId="1185" xr:uid="{00000000-0005-0000-0000-000051020000}"/>
    <cellStyle name="一般 2 2 30 3 30 2 62 2 20" xfId="428" xr:uid="{00000000-0005-0000-0000-000052020000}"/>
    <cellStyle name="一般 2 2 30 3 30 2 62 2 20 2" xfId="1257" xr:uid="{00000000-0005-0000-0000-000053020000}"/>
    <cellStyle name="一般 2 2 30 3 30 2 62 2 21" xfId="432" xr:uid="{00000000-0005-0000-0000-000054020000}"/>
    <cellStyle name="一般 2 2 30 3 30 2 62 2 21 2" xfId="1261" xr:uid="{00000000-0005-0000-0000-000055020000}"/>
    <cellStyle name="一般 2 2 30 3 30 2 62 2 22" xfId="436" xr:uid="{00000000-0005-0000-0000-000056020000}"/>
    <cellStyle name="一般 2 2 30 3 30 2 62 2 22 2" xfId="440" xr:uid="{00000000-0005-0000-0000-000057020000}"/>
    <cellStyle name="一般 2 2 30 3 30 2 62 2 22 2 2" xfId="1269" xr:uid="{00000000-0005-0000-0000-000058020000}"/>
    <cellStyle name="一般 2 2 30 3 30 2 62 2 22 3" xfId="444" xr:uid="{00000000-0005-0000-0000-000059020000}"/>
    <cellStyle name="一般 2 2 30 3 30 2 62 2 22 3 2" xfId="1273" xr:uid="{00000000-0005-0000-0000-00005A020000}"/>
    <cellStyle name="一般 2 2 30 3 30 2 62 2 22 4" xfId="448" xr:uid="{00000000-0005-0000-0000-00005B020000}"/>
    <cellStyle name="一般 2 2 30 3 30 2 62 2 22 4 2" xfId="1277" xr:uid="{00000000-0005-0000-0000-00005C020000}"/>
    <cellStyle name="一般 2 2 30 3 30 2 62 2 22 5" xfId="454" xr:uid="{00000000-0005-0000-0000-00005D020000}"/>
    <cellStyle name="一般 2 2 30 3 30 2 62 2 22 5 2" xfId="1283" xr:uid="{00000000-0005-0000-0000-00005E020000}"/>
    <cellStyle name="一般 2 2 30 3 30 2 62 2 22 6" xfId="1265" xr:uid="{00000000-0005-0000-0000-00005F020000}"/>
    <cellStyle name="一般 2 2 30 3 30 2 62 2 23" xfId="456" xr:uid="{00000000-0005-0000-0000-000060020000}"/>
    <cellStyle name="一般 2 2 30 3 30 2 62 2 23 2" xfId="1285" xr:uid="{00000000-0005-0000-0000-000061020000}"/>
    <cellStyle name="一般 2 2 30 3 30 2 62 2 24" xfId="460" xr:uid="{00000000-0005-0000-0000-000062020000}"/>
    <cellStyle name="一般 2 2 30 3 30 2 62 2 24 2" xfId="1289" xr:uid="{00000000-0005-0000-0000-000063020000}"/>
    <cellStyle name="一般 2 2 30 3 30 2 62 2 25" xfId="464" xr:uid="{00000000-0005-0000-0000-000064020000}"/>
    <cellStyle name="一般 2 2 30 3 30 2 62 2 25 2" xfId="1293" xr:uid="{00000000-0005-0000-0000-000065020000}"/>
    <cellStyle name="一般 2 2 30 3 30 2 62 2 26" xfId="468" xr:uid="{00000000-0005-0000-0000-000066020000}"/>
    <cellStyle name="一般 2 2 30 3 30 2 62 2 26 2" xfId="1297" xr:uid="{00000000-0005-0000-0000-000067020000}"/>
    <cellStyle name="一般 2 2 30 3 30 2 62 2 27" xfId="472" xr:uid="{00000000-0005-0000-0000-000068020000}"/>
    <cellStyle name="一般 2 2 30 3 30 2 62 2 27 2" xfId="1301" xr:uid="{00000000-0005-0000-0000-000069020000}"/>
    <cellStyle name="一般 2 2 30 3 30 2 62 2 28" xfId="478" xr:uid="{00000000-0005-0000-0000-00006A020000}"/>
    <cellStyle name="一般 2 2 30 3 30 2 62 2 28 2" xfId="480" xr:uid="{00000000-0005-0000-0000-00006B020000}"/>
    <cellStyle name="一般 2 2 30 3 30 2 62 2 28 2 2" xfId="1309" xr:uid="{00000000-0005-0000-0000-00006C020000}"/>
    <cellStyle name="一般 2 2 30 3 30 2 62 2 28 3" xfId="484" xr:uid="{00000000-0005-0000-0000-00006D020000}"/>
    <cellStyle name="一般 2 2 30 3 30 2 62 2 28 3 2" xfId="1313" xr:uid="{00000000-0005-0000-0000-00006E020000}"/>
    <cellStyle name="一般 2 2 30 3 30 2 62 2 28 4" xfId="488" xr:uid="{00000000-0005-0000-0000-00006F020000}"/>
    <cellStyle name="一般 2 2 30 3 30 2 62 2 28 4 2" xfId="1317" xr:uid="{00000000-0005-0000-0000-000070020000}"/>
    <cellStyle name="一般 2 2 30 3 30 2 62 2 28 5" xfId="1307" xr:uid="{00000000-0005-0000-0000-000071020000}"/>
    <cellStyle name="一般 2 2 30 3 30 2 62 2 29" xfId="492" xr:uid="{00000000-0005-0000-0000-000072020000}"/>
    <cellStyle name="一般 2 2 30 3 30 2 62 2 29 2" xfId="1321" xr:uid="{00000000-0005-0000-0000-000073020000}"/>
    <cellStyle name="一般 2 2 30 3 30 2 62 2 3" xfId="359" xr:uid="{00000000-0005-0000-0000-000074020000}"/>
    <cellStyle name="一般 2 2 30 3 30 2 62 2 3 2" xfId="1189" xr:uid="{00000000-0005-0000-0000-000075020000}"/>
    <cellStyle name="一般 2 2 30 3 30 2 62 2 30" xfId="496" xr:uid="{00000000-0005-0000-0000-000076020000}"/>
    <cellStyle name="一般 2 2 30 3 30 2 62 2 30 2" xfId="1325" xr:uid="{00000000-0005-0000-0000-000077020000}"/>
    <cellStyle name="一般 2 2 30 3 30 2 62 2 31" xfId="500" xr:uid="{00000000-0005-0000-0000-000078020000}"/>
    <cellStyle name="一般 2 2 30 3 30 2 62 2 31 2" xfId="1329" xr:uid="{00000000-0005-0000-0000-000079020000}"/>
    <cellStyle name="一般 2 2 30 3 30 2 62 2 32" xfId="504" xr:uid="{00000000-0005-0000-0000-00007A020000}"/>
    <cellStyle name="一般 2 2 30 3 30 2 62 2 32 2" xfId="1333" xr:uid="{00000000-0005-0000-0000-00007B020000}"/>
    <cellStyle name="一般 2 2 30 3 30 2 62 2 33" xfId="508" xr:uid="{00000000-0005-0000-0000-00007C020000}"/>
    <cellStyle name="一般 2 2 30 3 30 2 62 2 33 2" xfId="1337" xr:uid="{00000000-0005-0000-0000-00007D020000}"/>
    <cellStyle name="一般 2 2 30 3 30 2 62 2 34" xfId="514" xr:uid="{00000000-0005-0000-0000-00007E020000}"/>
    <cellStyle name="一般 2 2 30 3 30 2 62 2 34 2" xfId="1343" xr:uid="{00000000-0005-0000-0000-00007F020000}"/>
    <cellStyle name="一般 2 2 30 3 30 2 62 2 35" xfId="516" xr:uid="{00000000-0005-0000-0000-000080020000}"/>
    <cellStyle name="一般 2 2 30 3 30 2 62 2 35 2" xfId="1345" xr:uid="{00000000-0005-0000-0000-000081020000}"/>
    <cellStyle name="一般 2 2 30 3 30 2 62 2 36" xfId="520" xr:uid="{00000000-0005-0000-0000-000082020000}"/>
    <cellStyle name="一般 2 2 30 3 30 2 62 2 36 2" xfId="1349" xr:uid="{00000000-0005-0000-0000-000083020000}"/>
    <cellStyle name="一般 2 2 30 3 30 2 62 2 37" xfId="524" xr:uid="{00000000-0005-0000-0000-000084020000}"/>
    <cellStyle name="一般 2 2 30 3 30 2 62 2 37 2" xfId="1353" xr:uid="{00000000-0005-0000-0000-000085020000}"/>
    <cellStyle name="一般 2 2 30 3 30 2 62 2 38" xfId="530" xr:uid="{00000000-0005-0000-0000-000086020000}"/>
    <cellStyle name="一般 2 2 30 3 30 2 62 2 38 2" xfId="1359" xr:uid="{00000000-0005-0000-0000-000087020000}"/>
    <cellStyle name="一般 2 2 30 3 30 2 62 2 39" xfId="532" xr:uid="{00000000-0005-0000-0000-000088020000}"/>
    <cellStyle name="一般 2 2 30 3 30 2 62 2 39 2" xfId="1361" xr:uid="{00000000-0005-0000-0000-000089020000}"/>
    <cellStyle name="一般 2 2 30 3 30 2 62 2 4" xfId="363" xr:uid="{00000000-0005-0000-0000-00008A020000}"/>
    <cellStyle name="一般 2 2 30 3 30 2 62 2 4 2" xfId="1193" xr:uid="{00000000-0005-0000-0000-00008B020000}"/>
    <cellStyle name="一般 2 2 30 3 30 2 62 2 40" xfId="536" xr:uid="{00000000-0005-0000-0000-00008C020000}"/>
    <cellStyle name="一般 2 2 30 3 30 2 62 2 40 2" xfId="1365" xr:uid="{00000000-0005-0000-0000-00008D020000}"/>
    <cellStyle name="一般 2 2 30 3 30 2 62 2 41" xfId="540" xr:uid="{00000000-0005-0000-0000-00008E020000}"/>
    <cellStyle name="一般 2 2 30 3 30 2 62 2 41 2" xfId="1369" xr:uid="{00000000-0005-0000-0000-00008F020000}"/>
    <cellStyle name="一般 2 2 30 3 30 2 62 2 42" xfId="544" xr:uid="{00000000-0005-0000-0000-000090020000}"/>
    <cellStyle name="一般 2 2 30 3 30 2 62 2 42 2" xfId="1373" xr:uid="{00000000-0005-0000-0000-000091020000}"/>
    <cellStyle name="一般 2 2 30 3 30 2 62 2 43" xfId="548" xr:uid="{00000000-0005-0000-0000-000092020000}"/>
    <cellStyle name="一般 2 2 30 3 30 2 62 2 43 2" xfId="1377" xr:uid="{00000000-0005-0000-0000-000093020000}"/>
    <cellStyle name="一般 2 2 30 3 30 2 62 2 44" xfId="552" xr:uid="{00000000-0005-0000-0000-000094020000}"/>
    <cellStyle name="一般 2 2 30 3 30 2 62 2 44 2" xfId="1381" xr:uid="{00000000-0005-0000-0000-000095020000}"/>
    <cellStyle name="一般 2 2 30 3 30 2 62 2 45" xfId="556" xr:uid="{00000000-0005-0000-0000-000096020000}"/>
    <cellStyle name="一般 2 2 30 3 30 2 62 2 45 2" xfId="1385" xr:uid="{00000000-0005-0000-0000-000097020000}"/>
    <cellStyle name="一般 2 2 30 3 30 2 62 2 46" xfId="560" xr:uid="{00000000-0005-0000-0000-000098020000}"/>
    <cellStyle name="一般 2 2 30 3 30 2 62 2 46 2" xfId="1389" xr:uid="{00000000-0005-0000-0000-000099020000}"/>
    <cellStyle name="一般 2 2 30 3 30 2 62 2 47" xfId="564" xr:uid="{00000000-0005-0000-0000-00009A020000}"/>
    <cellStyle name="一般 2 2 30 3 30 2 62 2 47 2" xfId="1393" xr:uid="{00000000-0005-0000-0000-00009B020000}"/>
    <cellStyle name="一般 2 2 30 3 30 2 62 2 48" xfId="568" xr:uid="{00000000-0005-0000-0000-00009C020000}"/>
    <cellStyle name="一般 2 2 30 3 30 2 62 2 48 2" xfId="1397" xr:uid="{00000000-0005-0000-0000-00009D020000}"/>
    <cellStyle name="一般 2 2 30 3 30 2 62 2 49" xfId="572" xr:uid="{00000000-0005-0000-0000-00009E020000}"/>
    <cellStyle name="一般 2 2 30 3 30 2 62 2 49 2" xfId="1401" xr:uid="{00000000-0005-0000-0000-00009F020000}"/>
    <cellStyle name="一般 2 2 30 3 30 2 62 2 5" xfId="367" xr:uid="{00000000-0005-0000-0000-0000A0020000}"/>
    <cellStyle name="一般 2 2 30 3 30 2 62 2 5 2" xfId="1197" xr:uid="{00000000-0005-0000-0000-0000A1020000}"/>
    <cellStyle name="一般 2 2 30 3 30 2 62 2 50" xfId="576" xr:uid="{00000000-0005-0000-0000-0000A2020000}"/>
    <cellStyle name="一般 2 2 30 3 30 2 62 2 50 2" xfId="1405" xr:uid="{00000000-0005-0000-0000-0000A3020000}"/>
    <cellStyle name="一般 2 2 30 3 30 2 62 2 51" xfId="580" xr:uid="{00000000-0005-0000-0000-0000A4020000}"/>
    <cellStyle name="一般 2 2 30 3 30 2 62 2 51 2" xfId="1409" xr:uid="{00000000-0005-0000-0000-0000A5020000}"/>
    <cellStyle name="一般 2 2 30 3 30 2 62 2 52" xfId="584" xr:uid="{00000000-0005-0000-0000-0000A6020000}"/>
    <cellStyle name="一般 2 2 30 3 30 2 62 2 52 2" xfId="1413" xr:uid="{00000000-0005-0000-0000-0000A7020000}"/>
    <cellStyle name="一般 2 2 30 3 30 2 62 2 53" xfId="588" xr:uid="{00000000-0005-0000-0000-0000A8020000}"/>
    <cellStyle name="一般 2 2 30 3 30 2 62 2 53 2" xfId="1417" xr:uid="{00000000-0005-0000-0000-0000A9020000}"/>
    <cellStyle name="一般 2 2 30 3 30 2 62 2 54" xfId="592" xr:uid="{00000000-0005-0000-0000-0000AA020000}"/>
    <cellStyle name="一般 2 2 30 3 30 2 62 2 54 2" xfId="1421" xr:uid="{00000000-0005-0000-0000-0000AB020000}"/>
    <cellStyle name="一般 2 2 30 3 30 2 62 2 55" xfId="596" xr:uid="{00000000-0005-0000-0000-0000AC020000}"/>
    <cellStyle name="一般 2 2 30 3 30 2 62 2 55 2" xfId="1425" xr:uid="{00000000-0005-0000-0000-0000AD020000}"/>
    <cellStyle name="一般 2 2 30 3 30 2 62 2 56" xfId="602" xr:uid="{00000000-0005-0000-0000-0000AE020000}"/>
    <cellStyle name="一般 2 2 30 3 30 2 62 2 56 10" xfId="648" xr:uid="{00000000-0005-0000-0000-0000AF020000}"/>
    <cellStyle name="一般 2 2 30 3 30 2 62 2 56 10 2" xfId="1477" xr:uid="{00000000-0005-0000-0000-0000B0020000}"/>
    <cellStyle name="一般 2 2 30 3 30 2 62 2 56 11" xfId="652" xr:uid="{00000000-0005-0000-0000-0000B1020000}"/>
    <cellStyle name="一般 2 2 30 3 30 2 62 2 56 11 2" xfId="1481" xr:uid="{00000000-0005-0000-0000-0000B2020000}"/>
    <cellStyle name="一般 2 2 30 3 30 2 62 2 56 12" xfId="656" xr:uid="{00000000-0005-0000-0000-0000B3020000}"/>
    <cellStyle name="一般 2 2 30 3 30 2 62 2 56 12 2" xfId="1485" xr:uid="{00000000-0005-0000-0000-0000B4020000}"/>
    <cellStyle name="一般 2 2 30 3 30 2 62 2 56 13" xfId="660" xr:uid="{00000000-0005-0000-0000-0000B5020000}"/>
    <cellStyle name="一般 2 2 30 3 30 2 62 2 56 13 2" xfId="1489" xr:uid="{00000000-0005-0000-0000-0000B6020000}"/>
    <cellStyle name="一般 2 2 30 3 30 2 62 2 56 14" xfId="664" xr:uid="{00000000-0005-0000-0000-0000B7020000}"/>
    <cellStyle name="一般 2 2 30 3 30 2 62 2 56 14 2" xfId="1493" xr:uid="{00000000-0005-0000-0000-0000B8020000}"/>
    <cellStyle name="一般 2 2 30 3 30 2 62 2 56 15" xfId="668" xr:uid="{00000000-0005-0000-0000-0000B9020000}"/>
    <cellStyle name="一般 2 2 30 3 30 2 62 2 56 15 2" xfId="1497" xr:uid="{00000000-0005-0000-0000-0000BA020000}"/>
    <cellStyle name="一般 2 2 30 3 30 2 62 2 56 16" xfId="672" xr:uid="{00000000-0005-0000-0000-0000BB020000}"/>
    <cellStyle name="一般 2 2 30 3 30 2 62 2 56 16 2" xfId="1501" xr:uid="{00000000-0005-0000-0000-0000BC020000}"/>
    <cellStyle name="一般 2 2 30 3 30 2 62 2 56 17" xfId="676" xr:uid="{00000000-0005-0000-0000-0000BD020000}"/>
    <cellStyle name="一般 2 2 30 3 30 2 62 2 56 17 2" xfId="1505" xr:uid="{00000000-0005-0000-0000-0000BE020000}"/>
    <cellStyle name="一般 2 2 30 3 30 2 62 2 56 18" xfId="680" xr:uid="{00000000-0005-0000-0000-0000BF020000}"/>
    <cellStyle name="一般 2 2 30 3 30 2 62 2 56 18 2" xfId="1509" xr:uid="{00000000-0005-0000-0000-0000C0020000}"/>
    <cellStyle name="一般 2 2 30 3 30 2 62 2 56 19" xfId="684" xr:uid="{00000000-0005-0000-0000-0000C1020000}"/>
    <cellStyle name="一般 2 2 30 3 30 2 62 2 56 19 2" xfId="1513" xr:uid="{00000000-0005-0000-0000-0000C2020000}"/>
    <cellStyle name="一般 2 2 30 3 30 2 62 2 56 2" xfId="616" xr:uid="{00000000-0005-0000-0000-0000C3020000}"/>
    <cellStyle name="一般 2 2 30 3 30 2 62 2 56 2 2" xfId="1445" xr:uid="{00000000-0005-0000-0000-0000C4020000}"/>
    <cellStyle name="一般 2 2 30 3 30 2 62 2 56 20" xfId="688" xr:uid="{00000000-0005-0000-0000-0000C5020000}"/>
    <cellStyle name="一般 2 2 30 3 30 2 62 2 56 20 2" xfId="1517" xr:uid="{00000000-0005-0000-0000-0000C6020000}"/>
    <cellStyle name="一般 2 2 30 3 30 2 62 2 56 21" xfId="692" xr:uid="{00000000-0005-0000-0000-0000C7020000}"/>
    <cellStyle name="一般 2 2 30 3 30 2 62 2 56 21 2" xfId="1521" xr:uid="{00000000-0005-0000-0000-0000C8020000}"/>
    <cellStyle name="一般 2 2 30 3 30 2 62 2 56 22" xfId="696" xr:uid="{00000000-0005-0000-0000-0000C9020000}"/>
    <cellStyle name="一般 2 2 30 3 30 2 62 2 56 22 2" xfId="1525" xr:uid="{00000000-0005-0000-0000-0000CA020000}"/>
    <cellStyle name="一般 2 2 30 3 30 2 62 2 56 23" xfId="700" xr:uid="{00000000-0005-0000-0000-0000CB020000}"/>
    <cellStyle name="一般 2 2 30 3 30 2 62 2 56 23 2" xfId="1529" xr:uid="{00000000-0005-0000-0000-0000CC020000}"/>
    <cellStyle name="一般 2 2 30 3 30 2 62 2 56 24" xfId="704" xr:uid="{00000000-0005-0000-0000-0000CD020000}"/>
    <cellStyle name="一般 2 2 30 3 30 2 62 2 56 24 2" xfId="1533" xr:uid="{00000000-0005-0000-0000-0000CE020000}"/>
    <cellStyle name="一般 2 2 30 3 30 2 62 2 56 25" xfId="708" xr:uid="{00000000-0005-0000-0000-0000CF020000}"/>
    <cellStyle name="一般 2 2 30 3 30 2 62 2 56 25 2" xfId="1537" xr:uid="{00000000-0005-0000-0000-0000D0020000}"/>
    <cellStyle name="一般 2 2 30 3 30 2 62 2 56 26" xfId="712" xr:uid="{00000000-0005-0000-0000-0000D1020000}"/>
    <cellStyle name="一般 2 2 30 3 30 2 62 2 56 26 2" xfId="1541" xr:uid="{00000000-0005-0000-0000-0000D2020000}"/>
    <cellStyle name="一般 2 2 30 3 30 2 62 2 56 27" xfId="716" xr:uid="{00000000-0005-0000-0000-0000D3020000}"/>
    <cellStyle name="一般 2 2 30 3 30 2 62 2 56 27 2" xfId="1545" xr:uid="{00000000-0005-0000-0000-0000D4020000}"/>
    <cellStyle name="一般 2 2 30 3 30 2 62 2 56 28" xfId="720" xr:uid="{00000000-0005-0000-0000-0000D5020000}"/>
    <cellStyle name="一般 2 2 30 3 30 2 62 2 56 28 2" xfId="1549" xr:uid="{00000000-0005-0000-0000-0000D6020000}"/>
    <cellStyle name="一般 2 2 30 3 30 2 62 2 56 29" xfId="725" xr:uid="{00000000-0005-0000-0000-0000D7020000}"/>
    <cellStyle name="一般 2 2 30 3 30 2 62 2 56 29 2" xfId="1554" xr:uid="{00000000-0005-0000-0000-0000D8020000}"/>
    <cellStyle name="一般 2 2 30 3 30 2 62 2 56 3" xfId="620" xr:uid="{00000000-0005-0000-0000-0000D9020000}"/>
    <cellStyle name="一般 2 2 30 3 30 2 62 2 56 3 2" xfId="1449" xr:uid="{00000000-0005-0000-0000-0000DA020000}"/>
    <cellStyle name="一般 2 2 30 3 30 2 62 2 56 30" xfId="729" xr:uid="{00000000-0005-0000-0000-0000DB020000}"/>
    <cellStyle name="一般 2 2 30 3 30 2 62 2 56 30 2" xfId="1558" xr:uid="{00000000-0005-0000-0000-0000DC020000}"/>
    <cellStyle name="一般 2 2 30 3 30 2 62 2 56 31" xfId="733" xr:uid="{00000000-0005-0000-0000-0000DD020000}"/>
    <cellStyle name="一般 2 2 30 3 30 2 62 2 56 31 2" xfId="1562" xr:uid="{00000000-0005-0000-0000-0000DE020000}"/>
    <cellStyle name="一般 2 2 30 3 30 2 62 2 56 32" xfId="737" xr:uid="{00000000-0005-0000-0000-0000DF020000}"/>
    <cellStyle name="一般 2 2 30 3 30 2 62 2 56 32 2" xfId="1566" xr:uid="{00000000-0005-0000-0000-0000E0020000}"/>
    <cellStyle name="一般 2 2 30 3 30 2 62 2 56 33" xfId="741" xr:uid="{00000000-0005-0000-0000-0000E1020000}"/>
    <cellStyle name="一般 2 2 30 3 30 2 62 2 56 33 2" xfId="1570" xr:uid="{00000000-0005-0000-0000-0000E2020000}"/>
    <cellStyle name="一般 2 2 30 3 30 2 62 2 56 34" xfId="745" xr:uid="{00000000-0005-0000-0000-0000E3020000}"/>
    <cellStyle name="一般 2 2 30 3 30 2 62 2 56 34 2" xfId="1574" xr:uid="{00000000-0005-0000-0000-0000E4020000}"/>
    <cellStyle name="一般 2 2 30 3 30 2 62 2 56 35" xfId="749" xr:uid="{00000000-0005-0000-0000-0000E5020000}"/>
    <cellStyle name="一般 2 2 30 3 30 2 62 2 56 35 2" xfId="1578" xr:uid="{00000000-0005-0000-0000-0000E6020000}"/>
    <cellStyle name="一般 2 2 30 3 30 2 62 2 56 36" xfId="753" xr:uid="{00000000-0005-0000-0000-0000E7020000}"/>
    <cellStyle name="一般 2 2 30 3 30 2 62 2 56 36 2" xfId="1582" xr:uid="{00000000-0005-0000-0000-0000E8020000}"/>
    <cellStyle name="一般 2 2 30 3 30 2 62 2 56 37" xfId="759" xr:uid="{00000000-0005-0000-0000-0000E9020000}"/>
    <cellStyle name="一般 2 2 30 3 30 2 62 2 56 37 2" xfId="1588" xr:uid="{00000000-0005-0000-0000-0000EA020000}"/>
    <cellStyle name="一般 2 2 30 3 30 2 62 2 56 38" xfId="761" xr:uid="{00000000-0005-0000-0000-0000EB020000}"/>
    <cellStyle name="一般 2 2 30 3 30 2 62 2 56 38 2" xfId="1590" xr:uid="{00000000-0005-0000-0000-0000EC020000}"/>
    <cellStyle name="一般 2 2 30 3 30 2 62 2 56 39" xfId="767" xr:uid="{00000000-0005-0000-0000-0000ED020000}"/>
    <cellStyle name="一般 2 2 30 3 30 2 62 2 56 39 2" xfId="1596" xr:uid="{00000000-0005-0000-0000-0000EE020000}"/>
    <cellStyle name="一般 2 2 30 3 30 2 62 2 56 4" xfId="624" xr:uid="{00000000-0005-0000-0000-0000EF020000}"/>
    <cellStyle name="一般 2 2 30 3 30 2 62 2 56 4 2" xfId="1453" xr:uid="{00000000-0005-0000-0000-0000F0020000}"/>
    <cellStyle name="一般 2 2 30 3 30 2 62 2 56 40" xfId="771" xr:uid="{00000000-0005-0000-0000-0000F1020000}"/>
    <cellStyle name="一般 2 2 30 3 30 2 62 2 56 40 2" xfId="1600" xr:uid="{00000000-0005-0000-0000-0000F2020000}"/>
    <cellStyle name="一般 2 2 30 3 30 2 62 2 56 41" xfId="775" xr:uid="{00000000-0005-0000-0000-0000F3020000}"/>
    <cellStyle name="一般 2 2 30 3 30 2 62 2 56 41 2" xfId="1604" xr:uid="{00000000-0005-0000-0000-0000F4020000}"/>
    <cellStyle name="一般 2 2 30 3 30 2 62 2 56 42" xfId="779" xr:uid="{00000000-0005-0000-0000-0000F5020000}"/>
    <cellStyle name="一般 2 2 30 3 30 2 62 2 56 42 2" xfId="1608" xr:uid="{00000000-0005-0000-0000-0000F6020000}"/>
    <cellStyle name="一般 2 2 30 3 30 2 62 2 56 43" xfId="781" xr:uid="{00000000-0005-0000-0000-0000F7020000}"/>
    <cellStyle name="一般 2 2 30 3 30 2 62 2 56 43 2" xfId="1610" xr:uid="{00000000-0005-0000-0000-0000F8020000}"/>
    <cellStyle name="一般 2 2 30 3 30 2 62 2 56 44" xfId="785" xr:uid="{00000000-0005-0000-0000-0000F9020000}"/>
    <cellStyle name="一般 2 2 30 3 30 2 62 2 56 44 2" xfId="1614" xr:uid="{00000000-0005-0000-0000-0000FA020000}"/>
    <cellStyle name="一般 2 2 30 3 30 2 62 2 56 45" xfId="789" xr:uid="{00000000-0005-0000-0000-0000FB020000}"/>
    <cellStyle name="一般 2 2 30 3 30 2 62 2 56 45 2" xfId="1618" xr:uid="{00000000-0005-0000-0000-0000FC020000}"/>
    <cellStyle name="一般 2 2 30 3 30 2 62 2 56 46" xfId="793" xr:uid="{00000000-0005-0000-0000-0000FD020000}"/>
    <cellStyle name="一般 2 2 30 3 30 2 62 2 56 46 2" xfId="1622" xr:uid="{00000000-0005-0000-0000-0000FE020000}"/>
    <cellStyle name="一般 2 2 30 3 30 2 62 2 56 47" xfId="797" xr:uid="{00000000-0005-0000-0000-0000FF020000}"/>
    <cellStyle name="一般 2 2 30 3 30 2 62 2 56 47 2" xfId="1626" xr:uid="{00000000-0005-0000-0000-000000030000}"/>
    <cellStyle name="一般 2 2 30 3 30 2 62 2 56 48" xfId="801" xr:uid="{00000000-0005-0000-0000-000001030000}"/>
    <cellStyle name="一般 2 2 30 3 30 2 62 2 56 48 2" xfId="1630" xr:uid="{00000000-0005-0000-0000-000002030000}"/>
    <cellStyle name="一般 2 2 30 3 30 2 62 2 56 49" xfId="805" xr:uid="{00000000-0005-0000-0000-000003030000}"/>
    <cellStyle name="一般 2 2 30 3 30 2 62 2 56 49 2" xfId="1634" xr:uid="{00000000-0005-0000-0000-000004030000}"/>
    <cellStyle name="一般 2 2 30 3 30 2 62 2 56 5" xfId="628" xr:uid="{00000000-0005-0000-0000-000005030000}"/>
    <cellStyle name="一般 2 2 30 3 30 2 62 2 56 5 2" xfId="1457" xr:uid="{00000000-0005-0000-0000-000006030000}"/>
    <cellStyle name="一般 2 2 30 3 30 2 62 2 56 50" xfId="809" xr:uid="{00000000-0005-0000-0000-000007030000}"/>
    <cellStyle name="一般 2 2 30 3 30 2 62 2 56 50 2" xfId="1638" xr:uid="{00000000-0005-0000-0000-000008030000}"/>
    <cellStyle name="一般 2 2 30 3 30 2 62 2 56 51" xfId="813" xr:uid="{00000000-0005-0000-0000-000009030000}"/>
    <cellStyle name="一般 2 2 30 3 30 2 62 2 56 51 2" xfId="1642" xr:uid="{00000000-0005-0000-0000-00000A030000}"/>
    <cellStyle name="一般 2 2 30 3 30 2 62 2 56 52" xfId="817" xr:uid="{00000000-0005-0000-0000-00000B030000}"/>
    <cellStyle name="一般 2 2 30 3 30 2 62 2 56 52 2" xfId="1646" xr:uid="{00000000-0005-0000-0000-00000C030000}"/>
    <cellStyle name="一般 2 2 30 3 30 2 62 2 56 53" xfId="821" xr:uid="{00000000-0005-0000-0000-00000D030000}"/>
    <cellStyle name="一般 2 2 30 3 30 2 62 2 56 53 2" xfId="1650" xr:uid="{00000000-0005-0000-0000-00000E030000}"/>
    <cellStyle name="一般 2 2 30 3 30 2 62 2 56 54" xfId="825" xr:uid="{00000000-0005-0000-0000-00000F030000}"/>
    <cellStyle name="一般 2 2 30 3 30 2 62 2 56 54 2" xfId="1654" xr:uid="{00000000-0005-0000-0000-000010030000}"/>
    <cellStyle name="一般 2 2 30 3 30 2 62 2 56 55" xfId="829" xr:uid="{00000000-0005-0000-0000-000011030000}"/>
    <cellStyle name="一般 2 2 30 3 30 2 62 2 56 55 2" xfId="1658" xr:uid="{00000000-0005-0000-0000-000012030000}"/>
    <cellStyle name="一般 2 2 30 3 30 2 62 2 56 56" xfId="833" xr:uid="{00000000-0005-0000-0000-000013030000}"/>
    <cellStyle name="一般 2 2 30 3 30 2 62 2 56 57" xfId="837" xr:uid="{00000000-0005-0000-0000-000014030000}"/>
    <cellStyle name="一般 2 2 30 3 30 2 62 2 56 58" xfId="841" xr:uid="{00000000-0005-0000-0000-000015030000}"/>
    <cellStyle name="一般 2 2 30 3 30 2 62 2 56 59" xfId="845" xr:uid="{00000000-0005-0000-0000-000016030000}"/>
    <cellStyle name="一般 2 2 30 3 30 2 62 2 56 6" xfId="632" xr:uid="{00000000-0005-0000-0000-000017030000}"/>
    <cellStyle name="一般 2 2 30 3 30 2 62 2 56 6 2" xfId="1461" xr:uid="{00000000-0005-0000-0000-000018030000}"/>
    <cellStyle name="一般 2 2 30 3 30 2 62 2 56 60" xfId="849" xr:uid="{00000000-0005-0000-0000-000019030000}"/>
    <cellStyle name="一般 2 2 30 3 30 2 62 2 56 61" xfId="1431" xr:uid="{00000000-0005-0000-0000-00001A030000}"/>
    <cellStyle name="一般 2 2 30 3 30 2 62 2 56 62" xfId="1662" xr:uid="{00000000-0005-0000-0000-00001B030000}"/>
    <cellStyle name="一般 2 2 30 3 30 2 62 2 56 63" xfId="1666" xr:uid="{00000000-0005-0000-0000-00001C030000}"/>
    <cellStyle name="一般 2 2 30 3 30 2 62 2 56 64" xfId="1670" xr:uid="{00000000-0005-0000-0000-00001D030000}"/>
    <cellStyle name="一般 2 2 30 3 30 2 62 2 56 65" xfId="1674" xr:uid="{00000000-0005-0000-0000-00001E030000}"/>
    <cellStyle name="一般 2 2 30 3 30 2 62 2 56 66" xfId="1678" xr:uid="{00000000-0005-0000-0000-00001F030000}"/>
    <cellStyle name="一般 2 2 30 3 30 2 62 2 56 67" xfId="1682" xr:uid="{00000000-0005-0000-0000-000020030000}"/>
    <cellStyle name="一般 2 2 30 3 30 2 62 2 56 68" xfId="1686" xr:uid="{00000000-0005-0000-0000-000021030000}"/>
    <cellStyle name="一般 2 2 30 3 30 2 62 2 56 69" xfId="1690" xr:uid="{00000000-0005-0000-0000-000022030000}"/>
    <cellStyle name="一般 2 2 30 3 30 2 62 2 56 7" xfId="636" xr:uid="{00000000-0005-0000-0000-000023030000}"/>
    <cellStyle name="一般 2 2 30 3 30 2 62 2 56 7 2" xfId="1465" xr:uid="{00000000-0005-0000-0000-000024030000}"/>
    <cellStyle name="一般 2 2 30 3 30 2 62 2 56 8" xfId="640" xr:uid="{00000000-0005-0000-0000-000025030000}"/>
    <cellStyle name="一般 2 2 30 3 30 2 62 2 56 8 2" xfId="1469" xr:uid="{00000000-0005-0000-0000-000026030000}"/>
    <cellStyle name="一般 2 2 30 3 30 2 62 2 56 9" xfId="644" xr:uid="{00000000-0005-0000-0000-000027030000}"/>
    <cellStyle name="一般 2 2 30 3 30 2 62 2 56 9 2" xfId="1473" xr:uid="{00000000-0005-0000-0000-000028030000}"/>
    <cellStyle name="一般 2 2 30 3 30 2 62 2 57" xfId="604" xr:uid="{00000000-0005-0000-0000-000029030000}"/>
    <cellStyle name="一般 2 2 30 3 30 2 62 2 57 2" xfId="1433" xr:uid="{00000000-0005-0000-0000-00002A030000}"/>
    <cellStyle name="一般 2 2 30 3 30 2 62 2 58" xfId="608" xr:uid="{00000000-0005-0000-0000-00002B030000}"/>
    <cellStyle name="一般 2 2 30 3 30 2 62 2 58 2" xfId="1437" xr:uid="{00000000-0005-0000-0000-00002C030000}"/>
    <cellStyle name="一般 2 2 30 3 30 2 62 2 59" xfId="612" xr:uid="{00000000-0005-0000-0000-00002D030000}"/>
    <cellStyle name="一般 2 2 30 3 30 2 62 2 59 2" xfId="1441" xr:uid="{00000000-0005-0000-0000-00002E030000}"/>
    <cellStyle name="一般 2 2 30 3 30 2 62 2 6" xfId="371" xr:uid="{00000000-0005-0000-0000-00002F030000}"/>
    <cellStyle name="一般 2 2 30 3 30 2 62 2 6 2" xfId="1201" xr:uid="{00000000-0005-0000-0000-000030030000}"/>
    <cellStyle name="一般 2 2 30 3 30 2 62 2 60" xfId="1109" xr:uid="{00000000-0005-0000-0000-000031030000}"/>
    <cellStyle name="一般 2 2 30 3 30 2 62 2 7" xfId="375" xr:uid="{00000000-0005-0000-0000-000032030000}"/>
    <cellStyle name="一般 2 2 30 3 30 2 62 2 7 2" xfId="1205" xr:uid="{00000000-0005-0000-0000-000033030000}"/>
    <cellStyle name="一般 2 2 30 3 30 2 62 2 8" xfId="379" xr:uid="{00000000-0005-0000-0000-000034030000}"/>
    <cellStyle name="一般 2 2 30 3 30 2 62 2 8 2" xfId="1209" xr:uid="{00000000-0005-0000-0000-000035030000}"/>
    <cellStyle name="一般 2 2 30 3 30 2 62 2 9" xfId="383" xr:uid="{00000000-0005-0000-0000-000036030000}"/>
    <cellStyle name="一般 2 2 30 3 30 2 62 2 9 2" xfId="1213" xr:uid="{00000000-0005-0000-0000-000037030000}"/>
    <cellStyle name="一般 2 2 30 3 30 2 62 20" xfId="351" xr:uid="{00000000-0005-0000-0000-000038030000}"/>
    <cellStyle name="一般 2 2 30 3 30 2 62 20 2" xfId="1181" xr:uid="{00000000-0005-0000-0000-000039030000}"/>
    <cellStyle name="一般 2 2 30 3 30 2 62 21" xfId="1107" xr:uid="{00000000-0005-0000-0000-00003A030000}"/>
    <cellStyle name="一般 2 2 30 3 30 2 62 3" xfId="283" xr:uid="{00000000-0005-0000-0000-00003B030000}"/>
    <cellStyle name="一般 2 2 30 3 30 2 62 3 2" xfId="1113" xr:uid="{00000000-0005-0000-0000-00003C030000}"/>
    <cellStyle name="一般 2 2 30 3 30 2 62 4" xfId="287" xr:uid="{00000000-0005-0000-0000-00003D030000}"/>
    <cellStyle name="一般 2 2 30 3 30 2 62 4 2" xfId="1117" xr:uid="{00000000-0005-0000-0000-00003E030000}"/>
    <cellStyle name="一般 2 2 30 3 30 2 62 5" xfId="291" xr:uid="{00000000-0005-0000-0000-00003F030000}"/>
    <cellStyle name="一般 2 2 30 3 30 2 62 5 2" xfId="1121" xr:uid="{00000000-0005-0000-0000-000040030000}"/>
    <cellStyle name="一般 2 2 30 3 30 2 62 6" xfId="295" xr:uid="{00000000-0005-0000-0000-000041030000}"/>
    <cellStyle name="一般 2 2 30 3 30 2 62 6 2" xfId="1125" xr:uid="{00000000-0005-0000-0000-000042030000}"/>
    <cellStyle name="一般 2 2 30 3 30 2 62 7" xfId="299" xr:uid="{00000000-0005-0000-0000-000043030000}"/>
    <cellStyle name="一般 2 2 30 3 30 2 62 7 2" xfId="1129" xr:uid="{00000000-0005-0000-0000-000044030000}"/>
    <cellStyle name="一般 2 2 30 3 30 2 62 8" xfId="303" xr:uid="{00000000-0005-0000-0000-000045030000}"/>
    <cellStyle name="一般 2 2 30 3 30 2 62 8 2" xfId="1133" xr:uid="{00000000-0005-0000-0000-000046030000}"/>
    <cellStyle name="一般 2 2 30 3 30 2 62 9" xfId="307" xr:uid="{00000000-0005-0000-0000-000047030000}"/>
    <cellStyle name="一般 2 2 30 3 30 2 62 9 2" xfId="1137" xr:uid="{00000000-0005-0000-0000-000048030000}"/>
    <cellStyle name="一般 2 2 30 3 30 2 63" xfId="860" xr:uid="{00000000-0005-0000-0000-000049030000}"/>
    <cellStyle name="一般 2 2 30 3 30 2 64" xfId="30" xr:uid="{00000000-0005-0000-0000-00004A030000}"/>
    <cellStyle name="一般 2 2 30 3 30 2 7" xfId="55" xr:uid="{00000000-0005-0000-0000-00004B030000}"/>
    <cellStyle name="一般 2 2 30 3 30 2 7 2" xfId="885" xr:uid="{00000000-0005-0000-0000-00004C030000}"/>
    <cellStyle name="一般 2 2 30 3 30 2 8" xfId="63" xr:uid="{00000000-0005-0000-0000-00004D030000}"/>
    <cellStyle name="一般 2 2 30 3 30 2 8 2" xfId="893" xr:uid="{00000000-0005-0000-0000-00004E030000}"/>
    <cellStyle name="一般 2 2 30 3 30 2 9" xfId="59" xr:uid="{00000000-0005-0000-0000-00004F030000}"/>
    <cellStyle name="一般 2 2 30 3 30 2 9 2" xfId="889" xr:uid="{00000000-0005-0000-0000-000050030000}"/>
    <cellStyle name="一般 2 2 30 3 30 3" xfId="856" xr:uid="{00000000-0005-0000-0000-000051030000}"/>
    <cellStyle name="一般 2 2 30 3 30 4" xfId="26" xr:uid="{00000000-0005-0000-0000-000052030000}"/>
    <cellStyle name="一般 2 2 30 3 30 4 29" xfId="33" xr:uid="{00000000-0005-0000-0000-000053030000}"/>
    <cellStyle name="一般 2 2 30 3 30 4 29 10" xfId="68" xr:uid="{00000000-0005-0000-0000-000054030000}"/>
    <cellStyle name="一般 2 2 30 3 30 4 29 10 2" xfId="898" xr:uid="{00000000-0005-0000-0000-000055030000}"/>
    <cellStyle name="一般 2 2 30 3 30 4 29 11" xfId="72" xr:uid="{00000000-0005-0000-0000-000056030000}"/>
    <cellStyle name="一般 2 2 30 3 30 4 29 11 2" xfId="902" xr:uid="{00000000-0005-0000-0000-000057030000}"/>
    <cellStyle name="一般 2 2 30 3 30 4 29 12" xfId="76" xr:uid="{00000000-0005-0000-0000-000058030000}"/>
    <cellStyle name="一般 2 2 30 3 30 4 29 12 2" xfId="906" xr:uid="{00000000-0005-0000-0000-000059030000}"/>
    <cellStyle name="一般 2 2 30 3 30 4 29 13" xfId="80" xr:uid="{00000000-0005-0000-0000-00005A030000}"/>
    <cellStyle name="一般 2 2 30 3 30 4 29 13 2" xfId="910" xr:uid="{00000000-0005-0000-0000-00005B030000}"/>
    <cellStyle name="一般 2 2 30 3 30 4 29 14" xfId="84" xr:uid="{00000000-0005-0000-0000-00005C030000}"/>
    <cellStyle name="一般 2 2 30 3 30 4 29 14 2" xfId="914" xr:uid="{00000000-0005-0000-0000-00005D030000}"/>
    <cellStyle name="一般 2 2 30 3 30 4 29 15" xfId="88" xr:uid="{00000000-0005-0000-0000-00005E030000}"/>
    <cellStyle name="一般 2 2 30 3 30 4 29 15 2" xfId="918" xr:uid="{00000000-0005-0000-0000-00005F030000}"/>
    <cellStyle name="一般 2 2 30 3 30 4 29 16" xfId="92" xr:uid="{00000000-0005-0000-0000-000060030000}"/>
    <cellStyle name="一般 2 2 30 3 30 4 29 16 2" xfId="922" xr:uid="{00000000-0005-0000-0000-000061030000}"/>
    <cellStyle name="一般 2 2 30 3 30 4 29 17" xfId="96" xr:uid="{00000000-0005-0000-0000-000062030000}"/>
    <cellStyle name="一般 2 2 30 3 30 4 29 17 2" xfId="926" xr:uid="{00000000-0005-0000-0000-000063030000}"/>
    <cellStyle name="一般 2 2 30 3 30 4 29 18" xfId="100" xr:uid="{00000000-0005-0000-0000-000064030000}"/>
    <cellStyle name="一般 2 2 30 3 30 4 29 18 2" xfId="930" xr:uid="{00000000-0005-0000-0000-000065030000}"/>
    <cellStyle name="一般 2 2 30 3 30 4 29 19" xfId="104" xr:uid="{00000000-0005-0000-0000-000066030000}"/>
    <cellStyle name="一般 2 2 30 3 30 4 29 19 2" xfId="934" xr:uid="{00000000-0005-0000-0000-000067030000}"/>
    <cellStyle name="一般 2 2 30 3 30 4 29 2" xfId="36" xr:uid="{00000000-0005-0000-0000-000068030000}"/>
    <cellStyle name="一般 2 2 30 3 30 4 29 2 2" xfId="866" xr:uid="{00000000-0005-0000-0000-000069030000}"/>
    <cellStyle name="一般 2 2 30 3 30 4 29 20" xfId="108" xr:uid="{00000000-0005-0000-0000-00006A030000}"/>
    <cellStyle name="一般 2 2 30 3 30 4 29 20 2" xfId="938" xr:uid="{00000000-0005-0000-0000-00006B030000}"/>
    <cellStyle name="一般 2 2 30 3 30 4 29 21" xfId="112" xr:uid="{00000000-0005-0000-0000-00006C030000}"/>
    <cellStyle name="一般 2 2 30 3 30 4 29 21 2" xfId="942" xr:uid="{00000000-0005-0000-0000-00006D030000}"/>
    <cellStyle name="一般 2 2 30 3 30 4 29 22" xfId="116" xr:uid="{00000000-0005-0000-0000-00006E030000}"/>
    <cellStyle name="一般 2 2 30 3 30 4 29 22 2" xfId="946" xr:uid="{00000000-0005-0000-0000-00006F030000}"/>
    <cellStyle name="一般 2 2 30 3 30 4 29 23" xfId="120" xr:uid="{00000000-0005-0000-0000-000070030000}"/>
    <cellStyle name="一般 2 2 30 3 30 4 29 23 2" xfId="950" xr:uid="{00000000-0005-0000-0000-000071030000}"/>
    <cellStyle name="一般 2 2 30 3 30 4 29 24" xfId="124" xr:uid="{00000000-0005-0000-0000-000072030000}"/>
    <cellStyle name="一般 2 2 30 3 30 4 29 24 2" xfId="954" xr:uid="{00000000-0005-0000-0000-000073030000}"/>
    <cellStyle name="一般 2 2 30 3 30 4 29 25" xfId="128" xr:uid="{00000000-0005-0000-0000-000074030000}"/>
    <cellStyle name="一般 2 2 30 3 30 4 29 25 2" xfId="958" xr:uid="{00000000-0005-0000-0000-000075030000}"/>
    <cellStyle name="一般 2 2 30 3 30 4 29 26" xfId="132" xr:uid="{00000000-0005-0000-0000-000076030000}"/>
    <cellStyle name="一般 2 2 30 3 30 4 29 26 2" xfId="962" xr:uid="{00000000-0005-0000-0000-000077030000}"/>
    <cellStyle name="一般 2 2 30 3 30 4 29 27" xfId="136" xr:uid="{00000000-0005-0000-0000-000078030000}"/>
    <cellStyle name="一般 2 2 30 3 30 4 29 27 2" xfId="966" xr:uid="{00000000-0005-0000-0000-000079030000}"/>
    <cellStyle name="一般 2 2 30 3 30 4 29 28" xfId="140" xr:uid="{00000000-0005-0000-0000-00007A030000}"/>
    <cellStyle name="一般 2 2 30 3 30 4 29 28 2" xfId="970" xr:uid="{00000000-0005-0000-0000-00007B030000}"/>
    <cellStyle name="一般 2 2 30 3 30 4 29 29" xfId="144" xr:uid="{00000000-0005-0000-0000-00007C030000}"/>
    <cellStyle name="一般 2 2 30 3 30 4 29 29 2" xfId="974" xr:uid="{00000000-0005-0000-0000-00007D030000}"/>
    <cellStyle name="一般 2 2 30 3 30 4 29 3" xfId="40" xr:uid="{00000000-0005-0000-0000-00007E030000}"/>
    <cellStyle name="一般 2 2 30 3 30 4 29 3 2" xfId="870" xr:uid="{00000000-0005-0000-0000-00007F030000}"/>
    <cellStyle name="一般 2 2 30 3 30 4 29 30" xfId="148" xr:uid="{00000000-0005-0000-0000-000080030000}"/>
    <cellStyle name="一般 2 2 30 3 30 4 29 30 2" xfId="978" xr:uid="{00000000-0005-0000-0000-000081030000}"/>
    <cellStyle name="一般 2 2 30 3 30 4 29 31" xfId="152" xr:uid="{00000000-0005-0000-0000-000082030000}"/>
    <cellStyle name="一般 2 2 30 3 30 4 29 31 2" xfId="982" xr:uid="{00000000-0005-0000-0000-000083030000}"/>
    <cellStyle name="一般 2 2 30 3 30 4 29 32" xfId="156" xr:uid="{00000000-0005-0000-0000-000084030000}"/>
    <cellStyle name="一般 2 2 30 3 30 4 29 32 2" xfId="986" xr:uid="{00000000-0005-0000-0000-000085030000}"/>
    <cellStyle name="一般 2 2 30 3 30 4 29 33" xfId="160" xr:uid="{00000000-0005-0000-0000-000086030000}"/>
    <cellStyle name="一般 2 2 30 3 30 4 29 33 2" xfId="990" xr:uid="{00000000-0005-0000-0000-000087030000}"/>
    <cellStyle name="一般 2 2 30 3 30 4 29 34" xfId="164" xr:uid="{00000000-0005-0000-0000-000088030000}"/>
    <cellStyle name="一般 2 2 30 3 30 4 29 34 2" xfId="994" xr:uid="{00000000-0005-0000-0000-000089030000}"/>
    <cellStyle name="一般 2 2 30 3 30 4 29 35" xfId="168" xr:uid="{00000000-0005-0000-0000-00008A030000}"/>
    <cellStyle name="一般 2 2 30 3 30 4 29 35 2" xfId="998" xr:uid="{00000000-0005-0000-0000-00008B030000}"/>
    <cellStyle name="一般 2 2 30 3 30 4 29 36" xfId="172" xr:uid="{00000000-0005-0000-0000-00008C030000}"/>
    <cellStyle name="一般 2 2 30 3 30 4 29 36 2" xfId="1002" xr:uid="{00000000-0005-0000-0000-00008D030000}"/>
    <cellStyle name="一般 2 2 30 3 30 4 29 37" xfId="176" xr:uid="{00000000-0005-0000-0000-00008E030000}"/>
    <cellStyle name="一般 2 2 30 3 30 4 29 37 2" xfId="1006" xr:uid="{00000000-0005-0000-0000-00008F030000}"/>
    <cellStyle name="一般 2 2 30 3 30 4 29 38" xfId="180" xr:uid="{00000000-0005-0000-0000-000090030000}"/>
    <cellStyle name="一般 2 2 30 3 30 4 29 38 2" xfId="1010" xr:uid="{00000000-0005-0000-0000-000091030000}"/>
    <cellStyle name="一般 2 2 30 3 30 4 29 39" xfId="184" xr:uid="{00000000-0005-0000-0000-000092030000}"/>
    <cellStyle name="一般 2 2 30 3 30 4 29 39 2" xfId="1014" xr:uid="{00000000-0005-0000-0000-000093030000}"/>
    <cellStyle name="一般 2 2 30 3 30 4 29 4" xfId="44" xr:uid="{00000000-0005-0000-0000-000094030000}"/>
    <cellStyle name="一般 2 2 30 3 30 4 29 4 2" xfId="874" xr:uid="{00000000-0005-0000-0000-000095030000}"/>
    <cellStyle name="一般 2 2 30 3 30 4 29 40" xfId="188" xr:uid="{00000000-0005-0000-0000-000096030000}"/>
    <cellStyle name="一般 2 2 30 3 30 4 29 40 2" xfId="1018" xr:uid="{00000000-0005-0000-0000-000097030000}"/>
    <cellStyle name="一般 2 2 30 3 30 4 29 41" xfId="192" xr:uid="{00000000-0005-0000-0000-000098030000}"/>
    <cellStyle name="一般 2 2 30 3 30 4 29 41 2" xfId="1022" xr:uid="{00000000-0005-0000-0000-000099030000}"/>
    <cellStyle name="一般 2 2 30 3 30 4 29 42" xfId="196" xr:uid="{00000000-0005-0000-0000-00009A030000}"/>
    <cellStyle name="一般 2 2 30 3 30 4 29 42 2" xfId="1026" xr:uid="{00000000-0005-0000-0000-00009B030000}"/>
    <cellStyle name="一般 2 2 30 3 30 4 29 43" xfId="200" xr:uid="{00000000-0005-0000-0000-00009C030000}"/>
    <cellStyle name="一般 2 2 30 3 30 4 29 43 2" xfId="1030" xr:uid="{00000000-0005-0000-0000-00009D030000}"/>
    <cellStyle name="一般 2 2 30 3 30 4 29 44" xfId="204" xr:uid="{00000000-0005-0000-0000-00009E030000}"/>
    <cellStyle name="一般 2 2 30 3 30 4 29 44 2" xfId="1034" xr:uid="{00000000-0005-0000-0000-00009F030000}"/>
    <cellStyle name="一般 2 2 30 3 30 4 29 45" xfId="208" xr:uid="{00000000-0005-0000-0000-0000A0030000}"/>
    <cellStyle name="一般 2 2 30 3 30 4 29 45 2" xfId="1038" xr:uid="{00000000-0005-0000-0000-0000A1030000}"/>
    <cellStyle name="一般 2 2 30 3 30 4 29 46" xfId="212" xr:uid="{00000000-0005-0000-0000-0000A2030000}"/>
    <cellStyle name="一般 2 2 30 3 30 4 29 46 2" xfId="1042" xr:uid="{00000000-0005-0000-0000-0000A3030000}"/>
    <cellStyle name="一般 2 2 30 3 30 4 29 47" xfId="216" xr:uid="{00000000-0005-0000-0000-0000A4030000}"/>
    <cellStyle name="一般 2 2 30 3 30 4 29 47 2" xfId="1046" xr:uid="{00000000-0005-0000-0000-0000A5030000}"/>
    <cellStyle name="一般 2 2 30 3 30 4 29 48" xfId="220" xr:uid="{00000000-0005-0000-0000-0000A6030000}"/>
    <cellStyle name="一般 2 2 30 3 30 4 29 48 2" xfId="1050" xr:uid="{00000000-0005-0000-0000-0000A7030000}"/>
    <cellStyle name="一般 2 2 30 3 30 4 29 49" xfId="224" xr:uid="{00000000-0005-0000-0000-0000A8030000}"/>
    <cellStyle name="一般 2 2 30 3 30 4 29 49 2" xfId="1054" xr:uid="{00000000-0005-0000-0000-0000A9030000}"/>
    <cellStyle name="一般 2 2 30 3 30 4 29 5" xfId="48" xr:uid="{00000000-0005-0000-0000-0000AA030000}"/>
    <cellStyle name="一般 2 2 30 3 30 4 29 5 2" xfId="878" xr:uid="{00000000-0005-0000-0000-0000AB030000}"/>
    <cellStyle name="一般 2 2 30 3 30 4 29 50" xfId="228" xr:uid="{00000000-0005-0000-0000-0000AC030000}"/>
    <cellStyle name="一般 2 2 30 3 30 4 29 50 2" xfId="1058" xr:uid="{00000000-0005-0000-0000-0000AD030000}"/>
    <cellStyle name="一般 2 2 30 3 30 4 29 51" xfId="232" xr:uid="{00000000-0005-0000-0000-0000AE030000}"/>
    <cellStyle name="一般 2 2 30 3 30 4 29 51 2" xfId="1062" xr:uid="{00000000-0005-0000-0000-0000AF030000}"/>
    <cellStyle name="一般 2 2 30 3 30 4 29 52" xfId="236" xr:uid="{00000000-0005-0000-0000-0000B0030000}"/>
    <cellStyle name="一般 2 2 30 3 30 4 29 52 2" xfId="1066" xr:uid="{00000000-0005-0000-0000-0000B1030000}"/>
    <cellStyle name="一般 2 2 30 3 30 4 29 53" xfId="240" xr:uid="{00000000-0005-0000-0000-0000B2030000}"/>
    <cellStyle name="一般 2 2 30 3 30 4 29 53 2" xfId="1070" xr:uid="{00000000-0005-0000-0000-0000B3030000}"/>
    <cellStyle name="一般 2 2 30 3 30 4 29 54" xfId="244" xr:uid="{00000000-0005-0000-0000-0000B4030000}"/>
    <cellStyle name="一般 2 2 30 3 30 4 29 54 2" xfId="1074" xr:uid="{00000000-0005-0000-0000-0000B5030000}"/>
    <cellStyle name="一般 2 2 30 3 30 4 29 55" xfId="248" xr:uid="{00000000-0005-0000-0000-0000B6030000}"/>
    <cellStyle name="一般 2 2 30 3 30 4 29 55 2" xfId="1078" xr:uid="{00000000-0005-0000-0000-0000B7030000}"/>
    <cellStyle name="一般 2 2 30 3 30 4 29 56" xfId="252" xr:uid="{00000000-0005-0000-0000-0000B8030000}"/>
    <cellStyle name="一般 2 2 30 3 30 4 29 56 2" xfId="1082" xr:uid="{00000000-0005-0000-0000-0000B9030000}"/>
    <cellStyle name="一般 2 2 30 3 30 4 29 57" xfId="256" xr:uid="{00000000-0005-0000-0000-0000BA030000}"/>
    <cellStyle name="一般 2 2 30 3 30 4 29 57 2" xfId="1086" xr:uid="{00000000-0005-0000-0000-0000BB030000}"/>
    <cellStyle name="一般 2 2 30 3 30 4 29 58" xfId="260" xr:uid="{00000000-0005-0000-0000-0000BC030000}"/>
    <cellStyle name="一般 2 2 30 3 30 4 29 58 2" xfId="1090" xr:uid="{00000000-0005-0000-0000-0000BD030000}"/>
    <cellStyle name="一般 2 2 30 3 30 4 29 59" xfId="264" xr:uid="{00000000-0005-0000-0000-0000BE030000}"/>
    <cellStyle name="一般 2 2 30 3 30 4 29 59 2" xfId="1094" xr:uid="{00000000-0005-0000-0000-0000BF030000}"/>
    <cellStyle name="一般 2 2 30 3 30 4 29 6" xfId="52" xr:uid="{00000000-0005-0000-0000-0000C0030000}"/>
    <cellStyle name="一般 2 2 30 3 30 4 29 6 2" xfId="882" xr:uid="{00000000-0005-0000-0000-0000C1030000}"/>
    <cellStyle name="一般 2 2 30 3 30 4 29 60" xfId="268" xr:uid="{00000000-0005-0000-0000-0000C2030000}"/>
    <cellStyle name="一般 2 2 30 3 30 4 29 60 2" xfId="1098" xr:uid="{00000000-0005-0000-0000-0000C3030000}"/>
    <cellStyle name="一般 2 2 30 3 30 4 29 61" xfId="272" xr:uid="{00000000-0005-0000-0000-0000C4030000}"/>
    <cellStyle name="一般 2 2 30 3 30 4 29 61 2" xfId="1102" xr:uid="{00000000-0005-0000-0000-0000C5030000}"/>
    <cellStyle name="一般 2 2 30 3 30 4 29 62" xfId="278" xr:uid="{00000000-0005-0000-0000-0000C6030000}"/>
    <cellStyle name="一般 2 2 30 3 30 4 29 62 10" xfId="312" xr:uid="{00000000-0005-0000-0000-0000C7030000}"/>
    <cellStyle name="一般 2 2 30 3 30 4 29 62 10 2" xfId="1142" xr:uid="{00000000-0005-0000-0000-0000C8030000}"/>
    <cellStyle name="一般 2 2 30 3 30 4 29 62 11" xfId="316" xr:uid="{00000000-0005-0000-0000-0000C9030000}"/>
    <cellStyle name="一般 2 2 30 3 30 4 29 62 11 2" xfId="1146" xr:uid="{00000000-0005-0000-0000-0000CA030000}"/>
    <cellStyle name="一般 2 2 30 3 30 4 29 62 12" xfId="320" xr:uid="{00000000-0005-0000-0000-0000CB030000}"/>
    <cellStyle name="一般 2 2 30 3 30 4 29 62 12 2" xfId="1150" xr:uid="{00000000-0005-0000-0000-0000CC030000}"/>
    <cellStyle name="一般 2 2 30 3 30 4 29 62 13" xfId="324" xr:uid="{00000000-0005-0000-0000-0000CD030000}"/>
    <cellStyle name="一般 2 2 30 3 30 4 29 62 13 2" xfId="1154" xr:uid="{00000000-0005-0000-0000-0000CE030000}"/>
    <cellStyle name="一般 2 2 30 3 30 4 29 62 14" xfId="328" xr:uid="{00000000-0005-0000-0000-0000CF030000}"/>
    <cellStyle name="一般 2 2 30 3 30 4 29 62 14 2" xfId="1158" xr:uid="{00000000-0005-0000-0000-0000D0030000}"/>
    <cellStyle name="一般 2 2 30 3 30 4 29 62 15" xfId="332" xr:uid="{00000000-0005-0000-0000-0000D1030000}"/>
    <cellStyle name="一般 2 2 30 3 30 4 29 62 15 2" xfId="1162" xr:uid="{00000000-0005-0000-0000-0000D2030000}"/>
    <cellStyle name="一般 2 2 30 3 30 4 29 62 16" xfId="336" xr:uid="{00000000-0005-0000-0000-0000D3030000}"/>
    <cellStyle name="一般 2 2 30 3 30 4 29 62 16 2" xfId="1166" xr:uid="{00000000-0005-0000-0000-0000D4030000}"/>
    <cellStyle name="一般 2 2 30 3 30 4 29 62 17" xfId="340" xr:uid="{00000000-0005-0000-0000-0000D5030000}"/>
    <cellStyle name="一般 2 2 30 3 30 4 29 62 17 2" xfId="1170" xr:uid="{00000000-0005-0000-0000-0000D6030000}"/>
    <cellStyle name="一般 2 2 30 3 30 4 29 62 18" xfId="344" xr:uid="{00000000-0005-0000-0000-0000D7030000}"/>
    <cellStyle name="一般 2 2 30 3 30 4 29 62 18 2" xfId="1174" xr:uid="{00000000-0005-0000-0000-0000D8030000}"/>
    <cellStyle name="一般 2 2 30 3 30 4 29 62 19" xfId="348" xr:uid="{00000000-0005-0000-0000-0000D9030000}"/>
    <cellStyle name="一般 2 2 30 3 30 4 29 62 19 2" xfId="1178" xr:uid="{00000000-0005-0000-0000-0000DA030000}"/>
    <cellStyle name="一般 2 2 30 3 30 4 29 62 2" xfId="280" xr:uid="{00000000-0005-0000-0000-0000DB030000}"/>
    <cellStyle name="一般 2 2 30 3 30 4 29 62 2 10" xfId="389" xr:uid="{00000000-0005-0000-0000-0000DC030000}"/>
    <cellStyle name="一般 2 2 30 3 30 4 29 62 2 10 2" xfId="1218" xr:uid="{00000000-0005-0000-0000-0000DD030000}"/>
    <cellStyle name="一般 2 2 30 3 30 4 29 62 2 11" xfId="393" xr:uid="{00000000-0005-0000-0000-0000DE030000}"/>
    <cellStyle name="一般 2 2 30 3 30 4 29 62 2 11 2" xfId="1222" xr:uid="{00000000-0005-0000-0000-0000DF030000}"/>
    <cellStyle name="一般 2 2 30 3 30 4 29 62 2 12" xfId="397" xr:uid="{00000000-0005-0000-0000-0000E0030000}"/>
    <cellStyle name="一般 2 2 30 3 30 4 29 62 2 12 2" xfId="1226" xr:uid="{00000000-0005-0000-0000-0000E1030000}"/>
    <cellStyle name="一般 2 2 30 3 30 4 29 62 2 13" xfId="401" xr:uid="{00000000-0005-0000-0000-0000E2030000}"/>
    <cellStyle name="一般 2 2 30 3 30 4 29 62 2 13 2" xfId="1230" xr:uid="{00000000-0005-0000-0000-0000E3030000}"/>
    <cellStyle name="一般 2 2 30 3 30 4 29 62 2 14" xfId="405" xr:uid="{00000000-0005-0000-0000-0000E4030000}"/>
    <cellStyle name="一般 2 2 30 3 30 4 29 62 2 14 2" xfId="1234" xr:uid="{00000000-0005-0000-0000-0000E5030000}"/>
    <cellStyle name="一般 2 2 30 3 30 4 29 62 2 15" xfId="409" xr:uid="{00000000-0005-0000-0000-0000E6030000}"/>
    <cellStyle name="一般 2 2 30 3 30 4 29 62 2 15 2" xfId="1238" xr:uid="{00000000-0005-0000-0000-0000E7030000}"/>
    <cellStyle name="一般 2 2 30 3 30 4 29 62 2 16" xfId="413" xr:uid="{00000000-0005-0000-0000-0000E8030000}"/>
    <cellStyle name="一般 2 2 30 3 30 4 29 62 2 16 2" xfId="1242" xr:uid="{00000000-0005-0000-0000-0000E9030000}"/>
    <cellStyle name="一般 2 2 30 3 30 4 29 62 2 17" xfId="417" xr:uid="{00000000-0005-0000-0000-0000EA030000}"/>
    <cellStyle name="一般 2 2 30 3 30 4 29 62 2 17 2" xfId="1246" xr:uid="{00000000-0005-0000-0000-0000EB030000}"/>
    <cellStyle name="一般 2 2 30 3 30 4 29 62 2 18" xfId="421" xr:uid="{00000000-0005-0000-0000-0000EC030000}"/>
    <cellStyle name="一般 2 2 30 3 30 4 29 62 2 18 2" xfId="1250" xr:uid="{00000000-0005-0000-0000-0000ED030000}"/>
    <cellStyle name="一般 2 2 30 3 30 4 29 62 2 19" xfId="425" xr:uid="{00000000-0005-0000-0000-0000EE030000}"/>
    <cellStyle name="一般 2 2 30 3 30 4 29 62 2 19 2" xfId="1254" xr:uid="{00000000-0005-0000-0000-0000EF030000}"/>
    <cellStyle name="一般 2 2 30 3 30 4 29 62 2 2" xfId="356" xr:uid="{00000000-0005-0000-0000-0000F0030000}"/>
    <cellStyle name="一般 2 2 30 3 30 4 29 62 2 2 2" xfId="1186" xr:uid="{00000000-0005-0000-0000-0000F1030000}"/>
    <cellStyle name="一般 2 2 30 3 30 4 29 62 2 20" xfId="429" xr:uid="{00000000-0005-0000-0000-0000F2030000}"/>
    <cellStyle name="一般 2 2 30 3 30 4 29 62 2 20 2" xfId="1258" xr:uid="{00000000-0005-0000-0000-0000F3030000}"/>
    <cellStyle name="一般 2 2 30 3 30 4 29 62 2 21" xfId="433" xr:uid="{00000000-0005-0000-0000-0000F4030000}"/>
    <cellStyle name="一般 2 2 30 3 30 4 29 62 2 21 2" xfId="1262" xr:uid="{00000000-0005-0000-0000-0000F5030000}"/>
    <cellStyle name="一般 2 2 30 3 30 4 29 62 2 22" xfId="437" xr:uid="{00000000-0005-0000-0000-0000F6030000}"/>
    <cellStyle name="一般 2 2 30 3 30 4 29 62 2 22 2" xfId="441" xr:uid="{00000000-0005-0000-0000-0000F7030000}"/>
    <cellStyle name="一般 2 2 30 3 30 4 29 62 2 22 2 2" xfId="1270" xr:uid="{00000000-0005-0000-0000-0000F8030000}"/>
    <cellStyle name="一般 2 2 30 3 30 4 29 62 2 22 3" xfId="445" xr:uid="{00000000-0005-0000-0000-0000F9030000}"/>
    <cellStyle name="一般 2 2 30 3 30 4 29 62 2 22 3 2" xfId="1274" xr:uid="{00000000-0005-0000-0000-0000FA030000}"/>
    <cellStyle name="一般 2 2 30 3 30 4 29 62 2 22 4" xfId="449" xr:uid="{00000000-0005-0000-0000-0000FB030000}"/>
    <cellStyle name="一般 2 2 30 3 30 4 29 62 2 22 4 2" xfId="1278" xr:uid="{00000000-0005-0000-0000-0000FC030000}"/>
    <cellStyle name="一般 2 2 30 3 30 4 29 62 2 22 5" xfId="455" xr:uid="{00000000-0005-0000-0000-0000FD030000}"/>
    <cellStyle name="一般 2 2 30 3 30 4 29 62 2 22 5 2" xfId="1284" xr:uid="{00000000-0005-0000-0000-0000FE030000}"/>
    <cellStyle name="一般 2 2 30 3 30 4 29 62 2 22 6" xfId="1266" xr:uid="{00000000-0005-0000-0000-0000FF030000}"/>
    <cellStyle name="一般 2 2 30 3 30 4 29 62 2 23" xfId="457" xr:uid="{00000000-0005-0000-0000-000000040000}"/>
    <cellStyle name="一般 2 2 30 3 30 4 29 62 2 23 2" xfId="1286" xr:uid="{00000000-0005-0000-0000-000001040000}"/>
    <cellStyle name="一般 2 2 30 3 30 4 29 62 2 24" xfId="461" xr:uid="{00000000-0005-0000-0000-000002040000}"/>
    <cellStyle name="一般 2 2 30 3 30 4 29 62 2 24 2" xfId="1290" xr:uid="{00000000-0005-0000-0000-000003040000}"/>
    <cellStyle name="一般 2 2 30 3 30 4 29 62 2 25" xfId="465" xr:uid="{00000000-0005-0000-0000-000004040000}"/>
    <cellStyle name="一般 2 2 30 3 30 4 29 62 2 25 2" xfId="1294" xr:uid="{00000000-0005-0000-0000-000005040000}"/>
    <cellStyle name="一般 2 2 30 3 30 4 29 62 2 26" xfId="469" xr:uid="{00000000-0005-0000-0000-000006040000}"/>
    <cellStyle name="一般 2 2 30 3 30 4 29 62 2 26 2" xfId="1298" xr:uid="{00000000-0005-0000-0000-000007040000}"/>
    <cellStyle name="一般 2 2 30 3 30 4 29 62 2 27" xfId="473" xr:uid="{00000000-0005-0000-0000-000008040000}"/>
    <cellStyle name="一般 2 2 30 3 30 4 29 62 2 27 2" xfId="1302" xr:uid="{00000000-0005-0000-0000-000009040000}"/>
    <cellStyle name="一般 2 2 30 3 30 4 29 62 2 28" xfId="479" xr:uid="{00000000-0005-0000-0000-00000A040000}"/>
    <cellStyle name="一般 2 2 30 3 30 4 29 62 2 28 2" xfId="481" xr:uid="{00000000-0005-0000-0000-00000B040000}"/>
    <cellStyle name="一般 2 2 30 3 30 4 29 62 2 28 2 2" xfId="1310" xr:uid="{00000000-0005-0000-0000-00000C040000}"/>
    <cellStyle name="一般 2 2 30 3 30 4 29 62 2 28 3" xfId="485" xr:uid="{00000000-0005-0000-0000-00000D040000}"/>
    <cellStyle name="一般 2 2 30 3 30 4 29 62 2 28 3 2" xfId="1314" xr:uid="{00000000-0005-0000-0000-00000E040000}"/>
    <cellStyle name="一般 2 2 30 3 30 4 29 62 2 28 4" xfId="489" xr:uid="{00000000-0005-0000-0000-00000F040000}"/>
    <cellStyle name="一般 2 2 30 3 30 4 29 62 2 28 4 2" xfId="1318" xr:uid="{00000000-0005-0000-0000-000010040000}"/>
    <cellStyle name="一般 2 2 30 3 30 4 29 62 2 28 5" xfId="1308" xr:uid="{00000000-0005-0000-0000-000011040000}"/>
    <cellStyle name="一般 2 2 30 3 30 4 29 62 2 29" xfId="493" xr:uid="{00000000-0005-0000-0000-000012040000}"/>
    <cellStyle name="一般 2 2 30 3 30 4 29 62 2 29 2" xfId="1322" xr:uid="{00000000-0005-0000-0000-000013040000}"/>
    <cellStyle name="一般 2 2 30 3 30 4 29 62 2 3" xfId="360" xr:uid="{00000000-0005-0000-0000-000014040000}"/>
    <cellStyle name="一般 2 2 30 3 30 4 29 62 2 3 2" xfId="1190" xr:uid="{00000000-0005-0000-0000-000015040000}"/>
    <cellStyle name="一般 2 2 30 3 30 4 29 62 2 30" xfId="497" xr:uid="{00000000-0005-0000-0000-000016040000}"/>
    <cellStyle name="一般 2 2 30 3 30 4 29 62 2 30 2" xfId="1326" xr:uid="{00000000-0005-0000-0000-000017040000}"/>
    <cellStyle name="一般 2 2 30 3 30 4 29 62 2 31" xfId="501" xr:uid="{00000000-0005-0000-0000-000018040000}"/>
    <cellStyle name="一般 2 2 30 3 30 4 29 62 2 31 2" xfId="1330" xr:uid="{00000000-0005-0000-0000-000019040000}"/>
    <cellStyle name="一般 2 2 30 3 30 4 29 62 2 32" xfId="505" xr:uid="{00000000-0005-0000-0000-00001A040000}"/>
    <cellStyle name="一般 2 2 30 3 30 4 29 62 2 32 2" xfId="1334" xr:uid="{00000000-0005-0000-0000-00001B040000}"/>
    <cellStyle name="一般 2 2 30 3 30 4 29 62 2 33" xfId="509" xr:uid="{00000000-0005-0000-0000-00001C040000}"/>
    <cellStyle name="一般 2 2 30 3 30 4 29 62 2 33 2" xfId="1338" xr:uid="{00000000-0005-0000-0000-00001D040000}"/>
    <cellStyle name="一般 2 2 30 3 30 4 29 62 2 34" xfId="515" xr:uid="{00000000-0005-0000-0000-00001E040000}"/>
    <cellStyle name="一般 2 2 30 3 30 4 29 62 2 34 2" xfId="1344" xr:uid="{00000000-0005-0000-0000-00001F040000}"/>
    <cellStyle name="一般 2 2 30 3 30 4 29 62 2 35" xfId="517" xr:uid="{00000000-0005-0000-0000-000020040000}"/>
    <cellStyle name="一般 2 2 30 3 30 4 29 62 2 35 2" xfId="1346" xr:uid="{00000000-0005-0000-0000-000021040000}"/>
    <cellStyle name="一般 2 2 30 3 30 4 29 62 2 36" xfId="521" xr:uid="{00000000-0005-0000-0000-000022040000}"/>
    <cellStyle name="一般 2 2 30 3 30 4 29 62 2 36 2" xfId="1350" xr:uid="{00000000-0005-0000-0000-000023040000}"/>
    <cellStyle name="一般 2 2 30 3 30 4 29 62 2 37" xfId="525" xr:uid="{00000000-0005-0000-0000-000024040000}"/>
    <cellStyle name="一般 2 2 30 3 30 4 29 62 2 37 2" xfId="1354" xr:uid="{00000000-0005-0000-0000-000025040000}"/>
    <cellStyle name="一般 2 2 30 3 30 4 29 62 2 38" xfId="531" xr:uid="{00000000-0005-0000-0000-000026040000}"/>
    <cellStyle name="一般 2 2 30 3 30 4 29 62 2 38 2" xfId="1360" xr:uid="{00000000-0005-0000-0000-000027040000}"/>
    <cellStyle name="一般 2 2 30 3 30 4 29 62 2 39" xfId="533" xr:uid="{00000000-0005-0000-0000-000028040000}"/>
    <cellStyle name="一般 2 2 30 3 30 4 29 62 2 39 2" xfId="1362" xr:uid="{00000000-0005-0000-0000-000029040000}"/>
    <cellStyle name="一般 2 2 30 3 30 4 29 62 2 4" xfId="364" xr:uid="{00000000-0005-0000-0000-00002A040000}"/>
    <cellStyle name="一般 2 2 30 3 30 4 29 62 2 4 2" xfId="1194" xr:uid="{00000000-0005-0000-0000-00002B040000}"/>
    <cellStyle name="一般 2 2 30 3 30 4 29 62 2 40" xfId="537" xr:uid="{00000000-0005-0000-0000-00002C040000}"/>
    <cellStyle name="一般 2 2 30 3 30 4 29 62 2 40 2" xfId="1366" xr:uid="{00000000-0005-0000-0000-00002D040000}"/>
    <cellStyle name="一般 2 2 30 3 30 4 29 62 2 41" xfId="541" xr:uid="{00000000-0005-0000-0000-00002E040000}"/>
    <cellStyle name="一般 2 2 30 3 30 4 29 62 2 41 2" xfId="1370" xr:uid="{00000000-0005-0000-0000-00002F040000}"/>
    <cellStyle name="一般 2 2 30 3 30 4 29 62 2 42" xfId="545" xr:uid="{00000000-0005-0000-0000-000030040000}"/>
    <cellStyle name="一般 2 2 30 3 30 4 29 62 2 42 2" xfId="1374" xr:uid="{00000000-0005-0000-0000-000031040000}"/>
    <cellStyle name="一般 2 2 30 3 30 4 29 62 2 43" xfId="549" xr:uid="{00000000-0005-0000-0000-000032040000}"/>
    <cellStyle name="一般 2 2 30 3 30 4 29 62 2 43 2" xfId="1378" xr:uid="{00000000-0005-0000-0000-000033040000}"/>
    <cellStyle name="一般 2 2 30 3 30 4 29 62 2 44" xfId="553" xr:uid="{00000000-0005-0000-0000-000034040000}"/>
    <cellStyle name="一般 2 2 30 3 30 4 29 62 2 44 2" xfId="1382" xr:uid="{00000000-0005-0000-0000-000035040000}"/>
    <cellStyle name="一般 2 2 30 3 30 4 29 62 2 45" xfId="557" xr:uid="{00000000-0005-0000-0000-000036040000}"/>
    <cellStyle name="一般 2 2 30 3 30 4 29 62 2 45 2" xfId="1386" xr:uid="{00000000-0005-0000-0000-000037040000}"/>
    <cellStyle name="一般 2 2 30 3 30 4 29 62 2 46" xfId="561" xr:uid="{00000000-0005-0000-0000-000038040000}"/>
    <cellStyle name="一般 2 2 30 3 30 4 29 62 2 46 2" xfId="1390" xr:uid="{00000000-0005-0000-0000-000039040000}"/>
    <cellStyle name="一般 2 2 30 3 30 4 29 62 2 47" xfId="565" xr:uid="{00000000-0005-0000-0000-00003A040000}"/>
    <cellStyle name="一般 2 2 30 3 30 4 29 62 2 47 2" xfId="1394" xr:uid="{00000000-0005-0000-0000-00003B040000}"/>
    <cellStyle name="一般 2 2 30 3 30 4 29 62 2 48" xfId="569" xr:uid="{00000000-0005-0000-0000-00003C040000}"/>
    <cellStyle name="一般 2 2 30 3 30 4 29 62 2 48 2" xfId="1398" xr:uid="{00000000-0005-0000-0000-00003D040000}"/>
    <cellStyle name="一般 2 2 30 3 30 4 29 62 2 49" xfId="573" xr:uid="{00000000-0005-0000-0000-00003E040000}"/>
    <cellStyle name="一般 2 2 30 3 30 4 29 62 2 49 2" xfId="1402" xr:uid="{00000000-0005-0000-0000-00003F040000}"/>
    <cellStyle name="一般 2 2 30 3 30 4 29 62 2 5" xfId="368" xr:uid="{00000000-0005-0000-0000-000040040000}"/>
    <cellStyle name="一般 2 2 30 3 30 4 29 62 2 5 2" xfId="1198" xr:uid="{00000000-0005-0000-0000-000041040000}"/>
    <cellStyle name="一般 2 2 30 3 30 4 29 62 2 50" xfId="577" xr:uid="{00000000-0005-0000-0000-000042040000}"/>
    <cellStyle name="一般 2 2 30 3 30 4 29 62 2 50 2" xfId="1406" xr:uid="{00000000-0005-0000-0000-000043040000}"/>
    <cellStyle name="一般 2 2 30 3 30 4 29 62 2 51" xfId="581" xr:uid="{00000000-0005-0000-0000-000044040000}"/>
    <cellStyle name="一般 2 2 30 3 30 4 29 62 2 51 2" xfId="1410" xr:uid="{00000000-0005-0000-0000-000045040000}"/>
    <cellStyle name="一般 2 2 30 3 30 4 29 62 2 52" xfId="585" xr:uid="{00000000-0005-0000-0000-000046040000}"/>
    <cellStyle name="一般 2 2 30 3 30 4 29 62 2 52 2" xfId="1414" xr:uid="{00000000-0005-0000-0000-000047040000}"/>
    <cellStyle name="一般 2 2 30 3 30 4 29 62 2 53" xfId="589" xr:uid="{00000000-0005-0000-0000-000048040000}"/>
    <cellStyle name="一般 2 2 30 3 30 4 29 62 2 53 2" xfId="1418" xr:uid="{00000000-0005-0000-0000-000049040000}"/>
    <cellStyle name="一般 2 2 30 3 30 4 29 62 2 54" xfId="593" xr:uid="{00000000-0005-0000-0000-00004A040000}"/>
    <cellStyle name="一般 2 2 30 3 30 4 29 62 2 54 2" xfId="1422" xr:uid="{00000000-0005-0000-0000-00004B040000}"/>
    <cellStyle name="一般 2 2 30 3 30 4 29 62 2 55" xfId="597" xr:uid="{00000000-0005-0000-0000-00004C040000}"/>
    <cellStyle name="一般 2 2 30 3 30 4 29 62 2 55 2" xfId="1426" xr:uid="{00000000-0005-0000-0000-00004D040000}"/>
    <cellStyle name="一般 2 2 30 3 30 4 29 62 2 56" xfId="603" xr:uid="{00000000-0005-0000-0000-00004E040000}"/>
    <cellStyle name="一般 2 2 30 3 30 4 29 62 2 56 10" xfId="649" xr:uid="{00000000-0005-0000-0000-00004F040000}"/>
    <cellStyle name="一般 2 2 30 3 30 4 29 62 2 56 10 2" xfId="1478" xr:uid="{00000000-0005-0000-0000-000050040000}"/>
    <cellStyle name="一般 2 2 30 3 30 4 29 62 2 56 11" xfId="653" xr:uid="{00000000-0005-0000-0000-000051040000}"/>
    <cellStyle name="一般 2 2 30 3 30 4 29 62 2 56 11 2" xfId="1482" xr:uid="{00000000-0005-0000-0000-000052040000}"/>
    <cellStyle name="一般 2 2 30 3 30 4 29 62 2 56 12" xfId="657" xr:uid="{00000000-0005-0000-0000-000053040000}"/>
    <cellStyle name="一般 2 2 30 3 30 4 29 62 2 56 12 2" xfId="1486" xr:uid="{00000000-0005-0000-0000-000054040000}"/>
    <cellStyle name="一般 2 2 30 3 30 4 29 62 2 56 13" xfId="661" xr:uid="{00000000-0005-0000-0000-000055040000}"/>
    <cellStyle name="一般 2 2 30 3 30 4 29 62 2 56 13 2" xfId="1490" xr:uid="{00000000-0005-0000-0000-000056040000}"/>
    <cellStyle name="一般 2 2 30 3 30 4 29 62 2 56 14" xfId="665" xr:uid="{00000000-0005-0000-0000-000057040000}"/>
    <cellStyle name="一般 2 2 30 3 30 4 29 62 2 56 14 2" xfId="1494" xr:uid="{00000000-0005-0000-0000-000058040000}"/>
    <cellStyle name="一般 2 2 30 3 30 4 29 62 2 56 15" xfId="669" xr:uid="{00000000-0005-0000-0000-000059040000}"/>
    <cellStyle name="一般 2 2 30 3 30 4 29 62 2 56 15 2" xfId="1498" xr:uid="{00000000-0005-0000-0000-00005A040000}"/>
    <cellStyle name="一般 2 2 30 3 30 4 29 62 2 56 16" xfId="673" xr:uid="{00000000-0005-0000-0000-00005B040000}"/>
    <cellStyle name="一般 2 2 30 3 30 4 29 62 2 56 16 2" xfId="1502" xr:uid="{00000000-0005-0000-0000-00005C040000}"/>
    <cellStyle name="一般 2 2 30 3 30 4 29 62 2 56 17" xfId="677" xr:uid="{00000000-0005-0000-0000-00005D040000}"/>
    <cellStyle name="一般 2 2 30 3 30 4 29 62 2 56 17 2" xfId="1506" xr:uid="{00000000-0005-0000-0000-00005E040000}"/>
    <cellStyle name="一般 2 2 30 3 30 4 29 62 2 56 18" xfId="681" xr:uid="{00000000-0005-0000-0000-00005F040000}"/>
    <cellStyle name="一般 2 2 30 3 30 4 29 62 2 56 18 2" xfId="1510" xr:uid="{00000000-0005-0000-0000-000060040000}"/>
    <cellStyle name="一般 2 2 30 3 30 4 29 62 2 56 19" xfId="685" xr:uid="{00000000-0005-0000-0000-000061040000}"/>
    <cellStyle name="一般 2 2 30 3 30 4 29 62 2 56 19 2" xfId="1514" xr:uid="{00000000-0005-0000-0000-000062040000}"/>
    <cellStyle name="一般 2 2 30 3 30 4 29 62 2 56 2" xfId="617" xr:uid="{00000000-0005-0000-0000-000063040000}"/>
    <cellStyle name="一般 2 2 30 3 30 4 29 62 2 56 2 2" xfId="1446" xr:uid="{00000000-0005-0000-0000-000064040000}"/>
    <cellStyle name="一般 2 2 30 3 30 4 29 62 2 56 20" xfId="689" xr:uid="{00000000-0005-0000-0000-000065040000}"/>
    <cellStyle name="一般 2 2 30 3 30 4 29 62 2 56 20 2" xfId="1518" xr:uid="{00000000-0005-0000-0000-000066040000}"/>
    <cellStyle name="一般 2 2 30 3 30 4 29 62 2 56 21" xfId="693" xr:uid="{00000000-0005-0000-0000-000067040000}"/>
    <cellStyle name="一般 2 2 30 3 30 4 29 62 2 56 21 2" xfId="1522" xr:uid="{00000000-0005-0000-0000-000068040000}"/>
    <cellStyle name="一般 2 2 30 3 30 4 29 62 2 56 22" xfId="697" xr:uid="{00000000-0005-0000-0000-000069040000}"/>
    <cellStyle name="一般 2 2 30 3 30 4 29 62 2 56 22 2" xfId="1526" xr:uid="{00000000-0005-0000-0000-00006A040000}"/>
    <cellStyle name="一般 2 2 30 3 30 4 29 62 2 56 23" xfId="701" xr:uid="{00000000-0005-0000-0000-00006B040000}"/>
    <cellStyle name="一般 2 2 30 3 30 4 29 62 2 56 23 2" xfId="1530" xr:uid="{00000000-0005-0000-0000-00006C040000}"/>
    <cellStyle name="一般 2 2 30 3 30 4 29 62 2 56 24" xfId="705" xr:uid="{00000000-0005-0000-0000-00006D040000}"/>
    <cellStyle name="一般 2 2 30 3 30 4 29 62 2 56 24 2" xfId="1534" xr:uid="{00000000-0005-0000-0000-00006E040000}"/>
    <cellStyle name="一般 2 2 30 3 30 4 29 62 2 56 25" xfId="709" xr:uid="{00000000-0005-0000-0000-00006F040000}"/>
    <cellStyle name="一般 2 2 30 3 30 4 29 62 2 56 25 2" xfId="1538" xr:uid="{00000000-0005-0000-0000-000070040000}"/>
    <cellStyle name="一般 2 2 30 3 30 4 29 62 2 56 26" xfId="713" xr:uid="{00000000-0005-0000-0000-000071040000}"/>
    <cellStyle name="一般 2 2 30 3 30 4 29 62 2 56 26 2" xfId="1542" xr:uid="{00000000-0005-0000-0000-000072040000}"/>
    <cellStyle name="一般 2 2 30 3 30 4 29 62 2 56 27" xfId="717" xr:uid="{00000000-0005-0000-0000-000073040000}"/>
    <cellStyle name="一般 2 2 30 3 30 4 29 62 2 56 27 2" xfId="1546" xr:uid="{00000000-0005-0000-0000-000074040000}"/>
    <cellStyle name="一般 2 2 30 3 30 4 29 62 2 56 28" xfId="721" xr:uid="{00000000-0005-0000-0000-000075040000}"/>
    <cellStyle name="一般 2 2 30 3 30 4 29 62 2 56 28 2" xfId="1550" xr:uid="{00000000-0005-0000-0000-000076040000}"/>
    <cellStyle name="一般 2 2 30 3 30 4 29 62 2 56 29" xfId="726" xr:uid="{00000000-0005-0000-0000-000077040000}"/>
    <cellStyle name="一般 2 2 30 3 30 4 29 62 2 56 29 2" xfId="1555" xr:uid="{00000000-0005-0000-0000-000078040000}"/>
    <cellStyle name="一般 2 2 30 3 30 4 29 62 2 56 3" xfId="621" xr:uid="{00000000-0005-0000-0000-000079040000}"/>
    <cellStyle name="一般 2 2 30 3 30 4 29 62 2 56 3 2" xfId="1450" xr:uid="{00000000-0005-0000-0000-00007A040000}"/>
    <cellStyle name="一般 2 2 30 3 30 4 29 62 2 56 30" xfId="730" xr:uid="{00000000-0005-0000-0000-00007B040000}"/>
    <cellStyle name="一般 2 2 30 3 30 4 29 62 2 56 30 2" xfId="1559" xr:uid="{00000000-0005-0000-0000-00007C040000}"/>
    <cellStyle name="一般 2 2 30 3 30 4 29 62 2 56 31" xfId="734" xr:uid="{00000000-0005-0000-0000-00007D040000}"/>
    <cellStyle name="一般 2 2 30 3 30 4 29 62 2 56 31 2" xfId="1563" xr:uid="{00000000-0005-0000-0000-00007E040000}"/>
    <cellStyle name="一般 2 2 30 3 30 4 29 62 2 56 32" xfId="738" xr:uid="{00000000-0005-0000-0000-00007F040000}"/>
    <cellStyle name="一般 2 2 30 3 30 4 29 62 2 56 32 2" xfId="1567" xr:uid="{00000000-0005-0000-0000-000080040000}"/>
    <cellStyle name="一般 2 2 30 3 30 4 29 62 2 56 33" xfId="742" xr:uid="{00000000-0005-0000-0000-000081040000}"/>
    <cellStyle name="一般 2 2 30 3 30 4 29 62 2 56 33 2" xfId="1571" xr:uid="{00000000-0005-0000-0000-000082040000}"/>
    <cellStyle name="一般 2 2 30 3 30 4 29 62 2 56 34" xfId="746" xr:uid="{00000000-0005-0000-0000-000083040000}"/>
    <cellStyle name="一般 2 2 30 3 30 4 29 62 2 56 34 2" xfId="1575" xr:uid="{00000000-0005-0000-0000-000084040000}"/>
    <cellStyle name="一般 2 2 30 3 30 4 29 62 2 56 35" xfId="750" xr:uid="{00000000-0005-0000-0000-000085040000}"/>
    <cellStyle name="一般 2 2 30 3 30 4 29 62 2 56 35 2" xfId="1579" xr:uid="{00000000-0005-0000-0000-000086040000}"/>
    <cellStyle name="一般 2 2 30 3 30 4 29 62 2 56 36" xfId="754" xr:uid="{00000000-0005-0000-0000-000087040000}"/>
    <cellStyle name="一般 2 2 30 3 30 4 29 62 2 56 36 2" xfId="1583" xr:uid="{00000000-0005-0000-0000-000088040000}"/>
    <cellStyle name="一般 2 2 30 3 30 4 29 62 2 56 37" xfId="760" xr:uid="{00000000-0005-0000-0000-000089040000}"/>
    <cellStyle name="一般 2 2 30 3 30 4 29 62 2 56 37 2" xfId="1589" xr:uid="{00000000-0005-0000-0000-00008A040000}"/>
    <cellStyle name="一般 2 2 30 3 30 4 29 62 2 56 38" xfId="762" xr:uid="{00000000-0005-0000-0000-00008B040000}"/>
    <cellStyle name="一般 2 2 30 3 30 4 29 62 2 56 38 2" xfId="1591" xr:uid="{00000000-0005-0000-0000-00008C040000}"/>
    <cellStyle name="一般 2 2 30 3 30 4 29 62 2 56 39" xfId="768" xr:uid="{00000000-0005-0000-0000-00008D040000}"/>
    <cellStyle name="一般 2 2 30 3 30 4 29 62 2 56 39 2" xfId="1597" xr:uid="{00000000-0005-0000-0000-00008E040000}"/>
    <cellStyle name="一般 2 2 30 3 30 4 29 62 2 56 4" xfId="625" xr:uid="{00000000-0005-0000-0000-00008F040000}"/>
    <cellStyle name="一般 2 2 30 3 30 4 29 62 2 56 4 2" xfId="1454" xr:uid="{00000000-0005-0000-0000-000090040000}"/>
    <cellStyle name="一般 2 2 30 3 30 4 29 62 2 56 40" xfId="772" xr:uid="{00000000-0005-0000-0000-000091040000}"/>
    <cellStyle name="一般 2 2 30 3 30 4 29 62 2 56 40 2" xfId="1601" xr:uid="{00000000-0005-0000-0000-000092040000}"/>
    <cellStyle name="一般 2 2 30 3 30 4 29 62 2 56 41" xfId="776" xr:uid="{00000000-0005-0000-0000-000093040000}"/>
    <cellStyle name="一般 2 2 30 3 30 4 29 62 2 56 41 2" xfId="1605" xr:uid="{00000000-0005-0000-0000-000094040000}"/>
    <cellStyle name="一般 2 2 30 3 30 4 29 62 2 56 42" xfId="780" xr:uid="{00000000-0005-0000-0000-000095040000}"/>
    <cellStyle name="一般 2 2 30 3 30 4 29 62 2 56 42 2" xfId="1609" xr:uid="{00000000-0005-0000-0000-000096040000}"/>
    <cellStyle name="一般 2 2 30 3 30 4 29 62 2 56 43" xfId="782" xr:uid="{00000000-0005-0000-0000-000097040000}"/>
    <cellStyle name="一般 2 2 30 3 30 4 29 62 2 56 43 2" xfId="1611" xr:uid="{00000000-0005-0000-0000-000098040000}"/>
    <cellStyle name="一般 2 2 30 3 30 4 29 62 2 56 44" xfId="786" xr:uid="{00000000-0005-0000-0000-000099040000}"/>
    <cellStyle name="一般 2 2 30 3 30 4 29 62 2 56 44 2" xfId="1615" xr:uid="{00000000-0005-0000-0000-00009A040000}"/>
    <cellStyle name="一般 2 2 30 3 30 4 29 62 2 56 45" xfId="790" xr:uid="{00000000-0005-0000-0000-00009B040000}"/>
    <cellStyle name="一般 2 2 30 3 30 4 29 62 2 56 45 2" xfId="1619" xr:uid="{00000000-0005-0000-0000-00009C040000}"/>
    <cellStyle name="一般 2 2 30 3 30 4 29 62 2 56 46" xfId="794" xr:uid="{00000000-0005-0000-0000-00009D040000}"/>
    <cellStyle name="一般 2 2 30 3 30 4 29 62 2 56 46 2" xfId="1623" xr:uid="{00000000-0005-0000-0000-00009E040000}"/>
    <cellStyle name="一般 2 2 30 3 30 4 29 62 2 56 47" xfId="798" xr:uid="{00000000-0005-0000-0000-00009F040000}"/>
    <cellStyle name="一般 2 2 30 3 30 4 29 62 2 56 47 2" xfId="1627" xr:uid="{00000000-0005-0000-0000-0000A0040000}"/>
    <cellStyle name="一般 2 2 30 3 30 4 29 62 2 56 48" xfId="802" xr:uid="{00000000-0005-0000-0000-0000A1040000}"/>
    <cellStyle name="一般 2 2 30 3 30 4 29 62 2 56 48 2" xfId="1631" xr:uid="{00000000-0005-0000-0000-0000A2040000}"/>
    <cellStyle name="一般 2 2 30 3 30 4 29 62 2 56 49" xfId="806" xr:uid="{00000000-0005-0000-0000-0000A3040000}"/>
    <cellStyle name="一般 2 2 30 3 30 4 29 62 2 56 49 2" xfId="1635" xr:uid="{00000000-0005-0000-0000-0000A4040000}"/>
    <cellStyle name="一般 2 2 30 3 30 4 29 62 2 56 5" xfId="629" xr:uid="{00000000-0005-0000-0000-0000A5040000}"/>
    <cellStyle name="一般 2 2 30 3 30 4 29 62 2 56 5 2" xfId="1458" xr:uid="{00000000-0005-0000-0000-0000A6040000}"/>
    <cellStyle name="一般 2 2 30 3 30 4 29 62 2 56 50" xfId="810" xr:uid="{00000000-0005-0000-0000-0000A7040000}"/>
    <cellStyle name="一般 2 2 30 3 30 4 29 62 2 56 50 2" xfId="1639" xr:uid="{00000000-0005-0000-0000-0000A8040000}"/>
    <cellStyle name="一般 2 2 30 3 30 4 29 62 2 56 51" xfId="814" xr:uid="{00000000-0005-0000-0000-0000A9040000}"/>
    <cellStyle name="一般 2 2 30 3 30 4 29 62 2 56 51 2" xfId="1643" xr:uid="{00000000-0005-0000-0000-0000AA040000}"/>
    <cellStyle name="一般 2 2 30 3 30 4 29 62 2 56 52" xfId="818" xr:uid="{00000000-0005-0000-0000-0000AB040000}"/>
    <cellStyle name="一般 2 2 30 3 30 4 29 62 2 56 52 2" xfId="1647" xr:uid="{00000000-0005-0000-0000-0000AC040000}"/>
    <cellStyle name="一般 2 2 30 3 30 4 29 62 2 56 53" xfId="822" xr:uid="{00000000-0005-0000-0000-0000AD040000}"/>
    <cellStyle name="一般 2 2 30 3 30 4 29 62 2 56 53 2" xfId="1651" xr:uid="{00000000-0005-0000-0000-0000AE040000}"/>
    <cellStyle name="一般 2 2 30 3 30 4 29 62 2 56 54" xfId="826" xr:uid="{00000000-0005-0000-0000-0000AF040000}"/>
    <cellStyle name="一般 2 2 30 3 30 4 29 62 2 56 54 2" xfId="1655" xr:uid="{00000000-0005-0000-0000-0000B0040000}"/>
    <cellStyle name="一般 2 2 30 3 30 4 29 62 2 56 55" xfId="830" xr:uid="{00000000-0005-0000-0000-0000B1040000}"/>
    <cellStyle name="一般 2 2 30 3 30 4 29 62 2 56 55 2" xfId="1659" xr:uid="{00000000-0005-0000-0000-0000B2040000}"/>
    <cellStyle name="一般 2 2 30 3 30 4 29 62 2 56 56" xfId="834" xr:uid="{00000000-0005-0000-0000-0000B3040000}"/>
    <cellStyle name="一般 2 2 30 3 30 4 29 62 2 56 57" xfId="838" xr:uid="{00000000-0005-0000-0000-0000B4040000}"/>
    <cellStyle name="一般 2 2 30 3 30 4 29 62 2 56 58" xfId="842" xr:uid="{00000000-0005-0000-0000-0000B5040000}"/>
    <cellStyle name="一般 2 2 30 3 30 4 29 62 2 56 59" xfId="846" xr:uid="{00000000-0005-0000-0000-0000B6040000}"/>
    <cellStyle name="一般 2 2 30 3 30 4 29 62 2 56 6" xfId="633" xr:uid="{00000000-0005-0000-0000-0000B7040000}"/>
    <cellStyle name="一般 2 2 30 3 30 4 29 62 2 56 6 2" xfId="1462" xr:uid="{00000000-0005-0000-0000-0000B8040000}"/>
    <cellStyle name="一般 2 2 30 3 30 4 29 62 2 56 60" xfId="850" xr:uid="{00000000-0005-0000-0000-0000B9040000}"/>
    <cellStyle name="一般 2 2 30 3 30 4 29 62 2 56 61" xfId="1432" xr:uid="{00000000-0005-0000-0000-0000BA040000}"/>
    <cellStyle name="一般 2 2 30 3 30 4 29 62 2 56 62" xfId="1663" xr:uid="{00000000-0005-0000-0000-0000BB040000}"/>
    <cellStyle name="一般 2 2 30 3 30 4 29 62 2 56 63" xfId="1667" xr:uid="{00000000-0005-0000-0000-0000BC040000}"/>
    <cellStyle name="一般 2 2 30 3 30 4 29 62 2 56 64" xfId="1671" xr:uid="{00000000-0005-0000-0000-0000BD040000}"/>
    <cellStyle name="一般 2 2 30 3 30 4 29 62 2 56 65" xfId="1675" xr:uid="{00000000-0005-0000-0000-0000BE040000}"/>
    <cellStyle name="一般 2 2 30 3 30 4 29 62 2 56 66" xfId="1679" xr:uid="{00000000-0005-0000-0000-0000BF040000}"/>
    <cellStyle name="一般 2 2 30 3 30 4 29 62 2 56 67" xfId="1683" xr:uid="{00000000-0005-0000-0000-0000C0040000}"/>
    <cellStyle name="一般 2 2 30 3 30 4 29 62 2 56 68" xfId="1687" xr:uid="{00000000-0005-0000-0000-0000C1040000}"/>
    <cellStyle name="一般 2 2 30 3 30 4 29 62 2 56 69" xfId="1691" xr:uid="{00000000-0005-0000-0000-0000C2040000}"/>
    <cellStyle name="一般 2 2 30 3 30 4 29 62 2 56 7" xfId="637" xr:uid="{00000000-0005-0000-0000-0000C3040000}"/>
    <cellStyle name="一般 2 2 30 3 30 4 29 62 2 56 7 2" xfId="1466" xr:uid="{00000000-0005-0000-0000-0000C4040000}"/>
    <cellStyle name="一般 2 2 30 3 30 4 29 62 2 56 8" xfId="641" xr:uid="{00000000-0005-0000-0000-0000C5040000}"/>
    <cellStyle name="一般 2 2 30 3 30 4 29 62 2 56 8 2" xfId="1470" xr:uid="{00000000-0005-0000-0000-0000C6040000}"/>
    <cellStyle name="一般 2 2 30 3 30 4 29 62 2 56 9" xfId="645" xr:uid="{00000000-0005-0000-0000-0000C7040000}"/>
    <cellStyle name="一般 2 2 30 3 30 4 29 62 2 56 9 2" xfId="1474" xr:uid="{00000000-0005-0000-0000-0000C8040000}"/>
    <cellStyle name="一般 2 2 30 3 30 4 29 62 2 57" xfId="605" xr:uid="{00000000-0005-0000-0000-0000C9040000}"/>
    <cellStyle name="一般 2 2 30 3 30 4 29 62 2 57 2" xfId="1434" xr:uid="{00000000-0005-0000-0000-0000CA040000}"/>
    <cellStyle name="一般 2 2 30 3 30 4 29 62 2 58" xfId="609" xr:uid="{00000000-0005-0000-0000-0000CB040000}"/>
    <cellStyle name="一般 2 2 30 3 30 4 29 62 2 58 2" xfId="1438" xr:uid="{00000000-0005-0000-0000-0000CC040000}"/>
    <cellStyle name="一般 2 2 30 3 30 4 29 62 2 59" xfId="613" xr:uid="{00000000-0005-0000-0000-0000CD040000}"/>
    <cellStyle name="一般 2 2 30 3 30 4 29 62 2 59 2" xfId="1442" xr:uid="{00000000-0005-0000-0000-0000CE040000}"/>
    <cellStyle name="一般 2 2 30 3 30 4 29 62 2 6" xfId="372" xr:uid="{00000000-0005-0000-0000-0000CF040000}"/>
    <cellStyle name="一般 2 2 30 3 30 4 29 62 2 6 2" xfId="1202" xr:uid="{00000000-0005-0000-0000-0000D0040000}"/>
    <cellStyle name="一般 2 2 30 3 30 4 29 62 2 60" xfId="1110" xr:uid="{00000000-0005-0000-0000-0000D1040000}"/>
    <cellStyle name="一般 2 2 30 3 30 4 29 62 2 7" xfId="376" xr:uid="{00000000-0005-0000-0000-0000D2040000}"/>
    <cellStyle name="一般 2 2 30 3 30 4 29 62 2 7 2" xfId="1206" xr:uid="{00000000-0005-0000-0000-0000D3040000}"/>
    <cellStyle name="一般 2 2 30 3 30 4 29 62 2 8" xfId="380" xr:uid="{00000000-0005-0000-0000-0000D4040000}"/>
    <cellStyle name="一般 2 2 30 3 30 4 29 62 2 8 2" xfId="1210" xr:uid="{00000000-0005-0000-0000-0000D5040000}"/>
    <cellStyle name="一般 2 2 30 3 30 4 29 62 2 9" xfId="384" xr:uid="{00000000-0005-0000-0000-0000D6040000}"/>
    <cellStyle name="一般 2 2 30 3 30 4 29 62 2 9 2" xfId="1214" xr:uid="{00000000-0005-0000-0000-0000D7040000}"/>
    <cellStyle name="一般 2 2 30 3 30 4 29 62 20" xfId="352" xr:uid="{00000000-0005-0000-0000-0000D8040000}"/>
    <cellStyle name="一般 2 2 30 3 30 4 29 62 20 2" xfId="1182" xr:uid="{00000000-0005-0000-0000-0000D9040000}"/>
    <cellStyle name="一般 2 2 30 3 30 4 29 62 21" xfId="1108" xr:uid="{00000000-0005-0000-0000-0000DA040000}"/>
    <cellStyle name="一般 2 2 30 3 30 4 29 62 3" xfId="284" xr:uid="{00000000-0005-0000-0000-0000DB040000}"/>
    <cellStyle name="一般 2 2 30 3 30 4 29 62 3 2" xfId="1114" xr:uid="{00000000-0005-0000-0000-0000DC040000}"/>
    <cellStyle name="一般 2 2 30 3 30 4 29 62 4" xfId="288" xr:uid="{00000000-0005-0000-0000-0000DD040000}"/>
    <cellStyle name="一般 2 2 30 3 30 4 29 62 4 2" xfId="1118" xr:uid="{00000000-0005-0000-0000-0000DE040000}"/>
    <cellStyle name="一般 2 2 30 3 30 4 29 62 5" xfId="292" xr:uid="{00000000-0005-0000-0000-0000DF040000}"/>
    <cellStyle name="一般 2 2 30 3 30 4 29 62 5 2" xfId="1122" xr:uid="{00000000-0005-0000-0000-0000E0040000}"/>
    <cellStyle name="一般 2 2 30 3 30 4 29 62 6" xfId="296" xr:uid="{00000000-0005-0000-0000-0000E1040000}"/>
    <cellStyle name="一般 2 2 30 3 30 4 29 62 6 2" xfId="1126" xr:uid="{00000000-0005-0000-0000-0000E2040000}"/>
    <cellStyle name="一般 2 2 30 3 30 4 29 62 7" xfId="300" xr:uid="{00000000-0005-0000-0000-0000E3040000}"/>
    <cellStyle name="一般 2 2 30 3 30 4 29 62 7 2" xfId="1130" xr:uid="{00000000-0005-0000-0000-0000E4040000}"/>
    <cellStyle name="一般 2 2 30 3 30 4 29 62 8" xfId="304" xr:uid="{00000000-0005-0000-0000-0000E5040000}"/>
    <cellStyle name="一般 2 2 30 3 30 4 29 62 8 2" xfId="1134" xr:uid="{00000000-0005-0000-0000-0000E6040000}"/>
    <cellStyle name="一般 2 2 30 3 30 4 29 62 9" xfId="308" xr:uid="{00000000-0005-0000-0000-0000E7040000}"/>
    <cellStyle name="一般 2 2 30 3 30 4 29 62 9 2" xfId="1138" xr:uid="{00000000-0005-0000-0000-0000E8040000}"/>
    <cellStyle name="一般 2 2 30 3 30 4 29 63" xfId="863" xr:uid="{00000000-0005-0000-0000-0000E9040000}"/>
    <cellStyle name="一般 2 2 30 3 30 4 29 7" xfId="56" xr:uid="{00000000-0005-0000-0000-0000EA040000}"/>
    <cellStyle name="一般 2 2 30 3 30 4 29 7 2" xfId="886" xr:uid="{00000000-0005-0000-0000-0000EB040000}"/>
    <cellStyle name="一般 2 2 30 3 30 4 29 8" xfId="64" xr:uid="{00000000-0005-0000-0000-0000EC040000}"/>
    <cellStyle name="一般 2 2 30 3 30 4 29 8 2" xfId="894" xr:uid="{00000000-0005-0000-0000-0000ED040000}"/>
    <cellStyle name="一般 2 2 30 3 30 4 29 9" xfId="60" xr:uid="{00000000-0005-0000-0000-0000EE040000}"/>
    <cellStyle name="一般 2 2 30 3 30 4 29 9 2" xfId="890" xr:uid="{00000000-0005-0000-0000-0000EF040000}"/>
    <cellStyle name="一般 2 2 30 3 30 4 9 21" xfId="34" xr:uid="{00000000-0005-0000-0000-0000F0040000}"/>
    <cellStyle name="一般 2 2 30 3 30 4 9 21 10" xfId="69" xr:uid="{00000000-0005-0000-0000-0000F1040000}"/>
    <cellStyle name="一般 2 2 30 3 30 4 9 21 10 2" xfId="899" xr:uid="{00000000-0005-0000-0000-0000F2040000}"/>
    <cellStyle name="一般 2 2 30 3 30 4 9 21 11" xfId="73" xr:uid="{00000000-0005-0000-0000-0000F3040000}"/>
    <cellStyle name="一般 2 2 30 3 30 4 9 21 11 2" xfId="903" xr:uid="{00000000-0005-0000-0000-0000F4040000}"/>
    <cellStyle name="一般 2 2 30 3 30 4 9 21 12" xfId="77" xr:uid="{00000000-0005-0000-0000-0000F5040000}"/>
    <cellStyle name="一般 2 2 30 3 30 4 9 21 12 2" xfId="907" xr:uid="{00000000-0005-0000-0000-0000F6040000}"/>
    <cellStyle name="一般 2 2 30 3 30 4 9 21 13" xfId="81" xr:uid="{00000000-0005-0000-0000-0000F7040000}"/>
    <cellStyle name="一般 2 2 30 3 30 4 9 21 13 2" xfId="911" xr:uid="{00000000-0005-0000-0000-0000F8040000}"/>
    <cellStyle name="一般 2 2 30 3 30 4 9 21 14" xfId="85" xr:uid="{00000000-0005-0000-0000-0000F9040000}"/>
    <cellStyle name="一般 2 2 30 3 30 4 9 21 14 2" xfId="915" xr:uid="{00000000-0005-0000-0000-0000FA040000}"/>
    <cellStyle name="一般 2 2 30 3 30 4 9 21 15" xfId="89" xr:uid="{00000000-0005-0000-0000-0000FB040000}"/>
    <cellStyle name="一般 2 2 30 3 30 4 9 21 15 2" xfId="919" xr:uid="{00000000-0005-0000-0000-0000FC040000}"/>
    <cellStyle name="一般 2 2 30 3 30 4 9 21 16" xfId="93" xr:uid="{00000000-0005-0000-0000-0000FD040000}"/>
    <cellStyle name="一般 2 2 30 3 30 4 9 21 16 2" xfId="923" xr:uid="{00000000-0005-0000-0000-0000FE040000}"/>
    <cellStyle name="一般 2 2 30 3 30 4 9 21 17" xfId="97" xr:uid="{00000000-0005-0000-0000-0000FF040000}"/>
    <cellStyle name="一般 2 2 30 3 30 4 9 21 17 2" xfId="927" xr:uid="{00000000-0005-0000-0000-000000050000}"/>
    <cellStyle name="一般 2 2 30 3 30 4 9 21 18" xfId="101" xr:uid="{00000000-0005-0000-0000-000001050000}"/>
    <cellStyle name="一般 2 2 30 3 30 4 9 21 18 2" xfId="931" xr:uid="{00000000-0005-0000-0000-000002050000}"/>
    <cellStyle name="一般 2 2 30 3 30 4 9 21 19" xfId="105" xr:uid="{00000000-0005-0000-0000-000003050000}"/>
    <cellStyle name="一般 2 2 30 3 30 4 9 21 19 2" xfId="935" xr:uid="{00000000-0005-0000-0000-000004050000}"/>
    <cellStyle name="一般 2 2 30 3 30 4 9 21 2" xfId="37" xr:uid="{00000000-0005-0000-0000-000005050000}"/>
    <cellStyle name="一般 2 2 30 3 30 4 9 21 2 2" xfId="867" xr:uid="{00000000-0005-0000-0000-000006050000}"/>
    <cellStyle name="一般 2 2 30 3 30 4 9 21 20" xfId="109" xr:uid="{00000000-0005-0000-0000-000007050000}"/>
    <cellStyle name="一般 2 2 30 3 30 4 9 21 20 2" xfId="939" xr:uid="{00000000-0005-0000-0000-000008050000}"/>
    <cellStyle name="一般 2 2 30 3 30 4 9 21 21" xfId="113" xr:uid="{00000000-0005-0000-0000-000009050000}"/>
    <cellStyle name="一般 2 2 30 3 30 4 9 21 21 2" xfId="943" xr:uid="{00000000-0005-0000-0000-00000A050000}"/>
    <cellStyle name="一般 2 2 30 3 30 4 9 21 22" xfId="117" xr:uid="{00000000-0005-0000-0000-00000B050000}"/>
    <cellStyle name="一般 2 2 30 3 30 4 9 21 22 2" xfId="947" xr:uid="{00000000-0005-0000-0000-00000C050000}"/>
    <cellStyle name="一般 2 2 30 3 30 4 9 21 23" xfId="121" xr:uid="{00000000-0005-0000-0000-00000D050000}"/>
    <cellStyle name="一般 2 2 30 3 30 4 9 21 23 2" xfId="951" xr:uid="{00000000-0005-0000-0000-00000E050000}"/>
    <cellStyle name="一般 2 2 30 3 30 4 9 21 24" xfId="125" xr:uid="{00000000-0005-0000-0000-00000F050000}"/>
    <cellStyle name="一般 2 2 30 3 30 4 9 21 24 2" xfId="955" xr:uid="{00000000-0005-0000-0000-000010050000}"/>
    <cellStyle name="一般 2 2 30 3 30 4 9 21 25" xfId="129" xr:uid="{00000000-0005-0000-0000-000011050000}"/>
    <cellStyle name="一般 2 2 30 3 30 4 9 21 25 2" xfId="959" xr:uid="{00000000-0005-0000-0000-000012050000}"/>
    <cellStyle name="一般 2 2 30 3 30 4 9 21 26" xfId="133" xr:uid="{00000000-0005-0000-0000-000013050000}"/>
    <cellStyle name="一般 2 2 30 3 30 4 9 21 26 2" xfId="963" xr:uid="{00000000-0005-0000-0000-000014050000}"/>
    <cellStyle name="一般 2 2 30 3 30 4 9 21 27" xfId="137" xr:uid="{00000000-0005-0000-0000-000015050000}"/>
    <cellStyle name="一般 2 2 30 3 30 4 9 21 27 2" xfId="967" xr:uid="{00000000-0005-0000-0000-000016050000}"/>
    <cellStyle name="一般 2 2 30 3 30 4 9 21 28" xfId="141" xr:uid="{00000000-0005-0000-0000-000017050000}"/>
    <cellStyle name="一般 2 2 30 3 30 4 9 21 28 2" xfId="971" xr:uid="{00000000-0005-0000-0000-000018050000}"/>
    <cellStyle name="一般 2 2 30 3 30 4 9 21 29" xfId="145" xr:uid="{00000000-0005-0000-0000-000019050000}"/>
    <cellStyle name="一般 2 2 30 3 30 4 9 21 29 2" xfId="975" xr:uid="{00000000-0005-0000-0000-00001A050000}"/>
    <cellStyle name="一般 2 2 30 3 30 4 9 21 3" xfId="41" xr:uid="{00000000-0005-0000-0000-00001B050000}"/>
    <cellStyle name="一般 2 2 30 3 30 4 9 21 3 2" xfId="871" xr:uid="{00000000-0005-0000-0000-00001C050000}"/>
    <cellStyle name="一般 2 2 30 3 30 4 9 21 30" xfId="149" xr:uid="{00000000-0005-0000-0000-00001D050000}"/>
    <cellStyle name="一般 2 2 30 3 30 4 9 21 30 2" xfId="979" xr:uid="{00000000-0005-0000-0000-00001E050000}"/>
    <cellStyle name="一般 2 2 30 3 30 4 9 21 31" xfId="153" xr:uid="{00000000-0005-0000-0000-00001F050000}"/>
    <cellStyle name="一般 2 2 30 3 30 4 9 21 31 2" xfId="983" xr:uid="{00000000-0005-0000-0000-000020050000}"/>
    <cellStyle name="一般 2 2 30 3 30 4 9 21 32" xfId="157" xr:uid="{00000000-0005-0000-0000-000021050000}"/>
    <cellStyle name="一般 2 2 30 3 30 4 9 21 32 2" xfId="987" xr:uid="{00000000-0005-0000-0000-000022050000}"/>
    <cellStyle name="一般 2 2 30 3 30 4 9 21 33" xfId="161" xr:uid="{00000000-0005-0000-0000-000023050000}"/>
    <cellStyle name="一般 2 2 30 3 30 4 9 21 33 2" xfId="991" xr:uid="{00000000-0005-0000-0000-000024050000}"/>
    <cellStyle name="一般 2 2 30 3 30 4 9 21 34" xfId="165" xr:uid="{00000000-0005-0000-0000-000025050000}"/>
    <cellStyle name="一般 2 2 30 3 30 4 9 21 34 2" xfId="995" xr:uid="{00000000-0005-0000-0000-000026050000}"/>
    <cellStyle name="一般 2 2 30 3 30 4 9 21 35" xfId="169" xr:uid="{00000000-0005-0000-0000-000027050000}"/>
    <cellStyle name="一般 2 2 30 3 30 4 9 21 35 2" xfId="999" xr:uid="{00000000-0005-0000-0000-000028050000}"/>
    <cellStyle name="一般 2 2 30 3 30 4 9 21 36" xfId="173" xr:uid="{00000000-0005-0000-0000-000029050000}"/>
    <cellStyle name="一般 2 2 30 3 30 4 9 21 36 2" xfId="1003" xr:uid="{00000000-0005-0000-0000-00002A050000}"/>
    <cellStyle name="一般 2 2 30 3 30 4 9 21 37" xfId="177" xr:uid="{00000000-0005-0000-0000-00002B050000}"/>
    <cellStyle name="一般 2 2 30 3 30 4 9 21 37 2" xfId="1007" xr:uid="{00000000-0005-0000-0000-00002C050000}"/>
    <cellStyle name="一般 2 2 30 3 30 4 9 21 38" xfId="181" xr:uid="{00000000-0005-0000-0000-00002D050000}"/>
    <cellStyle name="一般 2 2 30 3 30 4 9 21 38 2" xfId="1011" xr:uid="{00000000-0005-0000-0000-00002E050000}"/>
    <cellStyle name="一般 2 2 30 3 30 4 9 21 39" xfId="185" xr:uid="{00000000-0005-0000-0000-00002F050000}"/>
    <cellStyle name="一般 2 2 30 3 30 4 9 21 39 2" xfId="1015" xr:uid="{00000000-0005-0000-0000-000030050000}"/>
    <cellStyle name="一般 2 2 30 3 30 4 9 21 4" xfId="45" xr:uid="{00000000-0005-0000-0000-000031050000}"/>
    <cellStyle name="一般 2 2 30 3 30 4 9 21 4 2" xfId="875" xr:uid="{00000000-0005-0000-0000-000032050000}"/>
    <cellStyle name="一般 2 2 30 3 30 4 9 21 40" xfId="189" xr:uid="{00000000-0005-0000-0000-000033050000}"/>
    <cellStyle name="一般 2 2 30 3 30 4 9 21 40 2" xfId="1019" xr:uid="{00000000-0005-0000-0000-000034050000}"/>
    <cellStyle name="一般 2 2 30 3 30 4 9 21 41" xfId="193" xr:uid="{00000000-0005-0000-0000-000035050000}"/>
    <cellStyle name="一般 2 2 30 3 30 4 9 21 41 2" xfId="1023" xr:uid="{00000000-0005-0000-0000-000036050000}"/>
    <cellStyle name="一般 2 2 30 3 30 4 9 21 42" xfId="197" xr:uid="{00000000-0005-0000-0000-000037050000}"/>
    <cellStyle name="一般 2 2 30 3 30 4 9 21 42 2" xfId="1027" xr:uid="{00000000-0005-0000-0000-000038050000}"/>
    <cellStyle name="一般 2 2 30 3 30 4 9 21 43" xfId="201" xr:uid="{00000000-0005-0000-0000-000039050000}"/>
    <cellStyle name="一般 2 2 30 3 30 4 9 21 43 2" xfId="1031" xr:uid="{00000000-0005-0000-0000-00003A050000}"/>
    <cellStyle name="一般 2 2 30 3 30 4 9 21 44" xfId="205" xr:uid="{00000000-0005-0000-0000-00003B050000}"/>
    <cellStyle name="一般 2 2 30 3 30 4 9 21 44 2" xfId="1035" xr:uid="{00000000-0005-0000-0000-00003C050000}"/>
    <cellStyle name="一般 2 2 30 3 30 4 9 21 45" xfId="209" xr:uid="{00000000-0005-0000-0000-00003D050000}"/>
    <cellStyle name="一般 2 2 30 3 30 4 9 21 45 2" xfId="1039" xr:uid="{00000000-0005-0000-0000-00003E050000}"/>
    <cellStyle name="一般 2 2 30 3 30 4 9 21 46" xfId="213" xr:uid="{00000000-0005-0000-0000-00003F050000}"/>
    <cellStyle name="一般 2 2 30 3 30 4 9 21 46 2" xfId="1043" xr:uid="{00000000-0005-0000-0000-000040050000}"/>
    <cellStyle name="一般 2 2 30 3 30 4 9 21 47" xfId="217" xr:uid="{00000000-0005-0000-0000-000041050000}"/>
    <cellStyle name="一般 2 2 30 3 30 4 9 21 47 2" xfId="1047" xr:uid="{00000000-0005-0000-0000-000042050000}"/>
    <cellStyle name="一般 2 2 30 3 30 4 9 21 48" xfId="221" xr:uid="{00000000-0005-0000-0000-000043050000}"/>
    <cellStyle name="一般 2 2 30 3 30 4 9 21 48 2" xfId="1051" xr:uid="{00000000-0005-0000-0000-000044050000}"/>
    <cellStyle name="一般 2 2 30 3 30 4 9 21 49" xfId="225" xr:uid="{00000000-0005-0000-0000-000045050000}"/>
    <cellStyle name="一般 2 2 30 3 30 4 9 21 49 2" xfId="1055" xr:uid="{00000000-0005-0000-0000-000046050000}"/>
    <cellStyle name="一般 2 2 30 3 30 4 9 21 5" xfId="49" xr:uid="{00000000-0005-0000-0000-000047050000}"/>
    <cellStyle name="一般 2 2 30 3 30 4 9 21 5 2" xfId="879" xr:uid="{00000000-0005-0000-0000-000048050000}"/>
    <cellStyle name="一般 2 2 30 3 30 4 9 21 50" xfId="229" xr:uid="{00000000-0005-0000-0000-000049050000}"/>
    <cellStyle name="一般 2 2 30 3 30 4 9 21 50 2" xfId="1059" xr:uid="{00000000-0005-0000-0000-00004A050000}"/>
    <cellStyle name="一般 2 2 30 3 30 4 9 21 51" xfId="233" xr:uid="{00000000-0005-0000-0000-00004B050000}"/>
    <cellStyle name="一般 2 2 30 3 30 4 9 21 51 2" xfId="1063" xr:uid="{00000000-0005-0000-0000-00004C050000}"/>
    <cellStyle name="一般 2 2 30 3 30 4 9 21 52" xfId="237" xr:uid="{00000000-0005-0000-0000-00004D050000}"/>
    <cellStyle name="一般 2 2 30 3 30 4 9 21 52 2" xfId="1067" xr:uid="{00000000-0005-0000-0000-00004E050000}"/>
    <cellStyle name="一般 2 2 30 3 30 4 9 21 53" xfId="241" xr:uid="{00000000-0005-0000-0000-00004F050000}"/>
    <cellStyle name="一般 2 2 30 3 30 4 9 21 53 2" xfId="1071" xr:uid="{00000000-0005-0000-0000-000050050000}"/>
    <cellStyle name="一般 2 2 30 3 30 4 9 21 54" xfId="245" xr:uid="{00000000-0005-0000-0000-000051050000}"/>
    <cellStyle name="一般 2 2 30 3 30 4 9 21 54 2" xfId="1075" xr:uid="{00000000-0005-0000-0000-000052050000}"/>
    <cellStyle name="一般 2 2 30 3 30 4 9 21 55" xfId="249" xr:uid="{00000000-0005-0000-0000-000053050000}"/>
    <cellStyle name="一般 2 2 30 3 30 4 9 21 55 2" xfId="1079" xr:uid="{00000000-0005-0000-0000-000054050000}"/>
    <cellStyle name="一般 2 2 30 3 30 4 9 21 56" xfId="253" xr:uid="{00000000-0005-0000-0000-000055050000}"/>
    <cellStyle name="一般 2 2 30 3 30 4 9 21 56 2" xfId="1083" xr:uid="{00000000-0005-0000-0000-000056050000}"/>
    <cellStyle name="一般 2 2 30 3 30 4 9 21 57" xfId="257" xr:uid="{00000000-0005-0000-0000-000057050000}"/>
    <cellStyle name="一般 2 2 30 3 30 4 9 21 57 2" xfId="1087" xr:uid="{00000000-0005-0000-0000-000058050000}"/>
    <cellStyle name="一般 2 2 30 3 30 4 9 21 58" xfId="261" xr:uid="{00000000-0005-0000-0000-000059050000}"/>
    <cellStyle name="一般 2 2 30 3 30 4 9 21 58 2" xfId="1091" xr:uid="{00000000-0005-0000-0000-00005A050000}"/>
    <cellStyle name="一般 2 2 30 3 30 4 9 21 59" xfId="265" xr:uid="{00000000-0005-0000-0000-00005B050000}"/>
    <cellStyle name="一般 2 2 30 3 30 4 9 21 59 2" xfId="1095" xr:uid="{00000000-0005-0000-0000-00005C050000}"/>
    <cellStyle name="一般 2 2 30 3 30 4 9 21 6" xfId="53" xr:uid="{00000000-0005-0000-0000-00005D050000}"/>
    <cellStyle name="一般 2 2 30 3 30 4 9 21 6 2" xfId="883" xr:uid="{00000000-0005-0000-0000-00005E050000}"/>
    <cellStyle name="一般 2 2 30 3 30 4 9 21 60" xfId="269" xr:uid="{00000000-0005-0000-0000-00005F050000}"/>
    <cellStyle name="一般 2 2 30 3 30 4 9 21 60 2" xfId="1099" xr:uid="{00000000-0005-0000-0000-000060050000}"/>
    <cellStyle name="一般 2 2 30 3 30 4 9 21 61" xfId="273" xr:uid="{00000000-0005-0000-0000-000061050000}"/>
    <cellStyle name="一般 2 2 30 3 30 4 9 21 61 2" xfId="1103" xr:uid="{00000000-0005-0000-0000-000062050000}"/>
    <cellStyle name="一般 2 2 30 3 30 4 9 21 62" xfId="276" xr:uid="{00000000-0005-0000-0000-000063050000}"/>
    <cellStyle name="一般 2 2 30 3 30 4 9 21 62 10" xfId="313" xr:uid="{00000000-0005-0000-0000-000064050000}"/>
    <cellStyle name="一般 2 2 30 3 30 4 9 21 62 10 2" xfId="1143" xr:uid="{00000000-0005-0000-0000-000065050000}"/>
    <cellStyle name="一般 2 2 30 3 30 4 9 21 62 11" xfId="317" xr:uid="{00000000-0005-0000-0000-000066050000}"/>
    <cellStyle name="一般 2 2 30 3 30 4 9 21 62 11 2" xfId="1147" xr:uid="{00000000-0005-0000-0000-000067050000}"/>
    <cellStyle name="一般 2 2 30 3 30 4 9 21 62 12" xfId="321" xr:uid="{00000000-0005-0000-0000-000068050000}"/>
    <cellStyle name="一般 2 2 30 3 30 4 9 21 62 12 2" xfId="1151" xr:uid="{00000000-0005-0000-0000-000069050000}"/>
    <cellStyle name="一般 2 2 30 3 30 4 9 21 62 13" xfId="325" xr:uid="{00000000-0005-0000-0000-00006A050000}"/>
    <cellStyle name="一般 2 2 30 3 30 4 9 21 62 13 2" xfId="1155" xr:uid="{00000000-0005-0000-0000-00006B050000}"/>
    <cellStyle name="一般 2 2 30 3 30 4 9 21 62 14" xfId="329" xr:uid="{00000000-0005-0000-0000-00006C050000}"/>
    <cellStyle name="一般 2 2 30 3 30 4 9 21 62 14 2" xfId="1159" xr:uid="{00000000-0005-0000-0000-00006D050000}"/>
    <cellStyle name="一般 2 2 30 3 30 4 9 21 62 15" xfId="333" xr:uid="{00000000-0005-0000-0000-00006E050000}"/>
    <cellStyle name="一般 2 2 30 3 30 4 9 21 62 15 2" xfId="1163" xr:uid="{00000000-0005-0000-0000-00006F050000}"/>
    <cellStyle name="一般 2 2 30 3 30 4 9 21 62 16" xfId="337" xr:uid="{00000000-0005-0000-0000-000070050000}"/>
    <cellStyle name="一般 2 2 30 3 30 4 9 21 62 16 2" xfId="1167" xr:uid="{00000000-0005-0000-0000-000071050000}"/>
    <cellStyle name="一般 2 2 30 3 30 4 9 21 62 17" xfId="341" xr:uid="{00000000-0005-0000-0000-000072050000}"/>
    <cellStyle name="一般 2 2 30 3 30 4 9 21 62 17 2" xfId="1171" xr:uid="{00000000-0005-0000-0000-000073050000}"/>
    <cellStyle name="一般 2 2 30 3 30 4 9 21 62 18" xfId="345" xr:uid="{00000000-0005-0000-0000-000074050000}"/>
    <cellStyle name="一般 2 2 30 3 30 4 9 21 62 18 2" xfId="1175" xr:uid="{00000000-0005-0000-0000-000075050000}"/>
    <cellStyle name="一般 2 2 30 3 30 4 9 21 62 19" xfId="349" xr:uid="{00000000-0005-0000-0000-000076050000}"/>
    <cellStyle name="一般 2 2 30 3 30 4 9 21 62 19 2" xfId="1179" xr:uid="{00000000-0005-0000-0000-000077050000}"/>
    <cellStyle name="一般 2 2 30 3 30 4 9 21 62 2" xfId="281" xr:uid="{00000000-0005-0000-0000-000078050000}"/>
    <cellStyle name="一般 2 2 30 3 30 4 9 21 62 2 10" xfId="390" xr:uid="{00000000-0005-0000-0000-000079050000}"/>
    <cellStyle name="一般 2 2 30 3 30 4 9 21 62 2 10 2" xfId="1219" xr:uid="{00000000-0005-0000-0000-00007A050000}"/>
    <cellStyle name="一般 2 2 30 3 30 4 9 21 62 2 11" xfId="394" xr:uid="{00000000-0005-0000-0000-00007B050000}"/>
    <cellStyle name="一般 2 2 30 3 30 4 9 21 62 2 11 2" xfId="1223" xr:uid="{00000000-0005-0000-0000-00007C050000}"/>
    <cellStyle name="一般 2 2 30 3 30 4 9 21 62 2 12" xfId="398" xr:uid="{00000000-0005-0000-0000-00007D050000}"/>
    <cellStyle name="一般 2 2 30 3 30 4 9 21 62 2 12 2" xfId="1227" xr:uid="{00000000-0005-0000-0000-00007E050000}"/>
    <cellStyle name="一般 2 2 30 3 30 4 9 21 62 2 13" xfId="402" xr:uid="{00000000-0005-0000-0000-00007F050000}"/>
    <cellStyle name="一般 2 2 30 3 30 4 9 21 62 2 13 2" xfId="1231" xr:uid="{00000000-0005-0000-0000-000080050000}"/>
    <cellStyle name="一般 2 2 30 3 30 4 9 21 62 2 14" xfId="406" xr:uid="{00000000-0005-0000-0000-000081050000}"/>
    <cellStyle name="一般 2 2 30 3 30 4 9 21 62 2 14 2" xfId="1235" xr:uid="{00000000-0005-0000-0000-000082050000}"/>
    <cellStyle name="一般 2 2 30 3 30 4 9 21 62 2 15" xfId="410" xr:uid="{00000000-0005-0000-0000-000083050000}"/>
    <cellStyle name="一般 2 2 30 3 30 4 9 21 62 2 15 2" xfId="1239" xr:uid="{00000000-0005-0000-0000-000084050000}"/>
    <cellStyle name="一般 2 2 30 3 30 4 9 21 62 2 16" xfId="414" xr:uid="{00000000-0005-0000-0000-000085050000}"/>
    <cellStyle name="一般 2 2 30 3 30 4 9 21 62 2 16 2" xfId="1243" xr:uid="{00000000-0005-0000-0000-000086050000}"/>
    <cellStyle name="一般 2 2 30 3 30 4 9 21 62 2 17" xfId="418" xr:uid="{00000000-0005-0000-0000-000087050000}"/>
    <cellStyle name="一般 2 2 30 3 30 4 9 21 62 2 17 2" xfId="1247" xr:uid="{00000000-0005-0000-0000-000088050000}"/>
    <cellStyle name="一般 2 2 30 3 30 4 9 21 62 2 18" xfId="422" xr:uid="{00000000-0005-0000-0000-000089050000}"/>
    <cellStyle name="一般 2 2 30 3 30 4 9 21 62 2 18 2" xfId="1251" xr:uid="{00000000-0005-0000-0000-00008A050000}"/>
    <cellStyle name="一般 2 2 30 3 30 4 9 21 62 2 19" xfId="426" xr:uid="{00000000-0005-0000-0000-00008B050000}"/>
    <cellStyle name="一般 2 2 30 3 30 4 9 21 62 2 19 2" xfId="1255" xr:uid="{00000000-0005-0000-0000-00008C050000}"/>
    <cellStyle name="一般 2 2 30 3 30 4 9 21 62 2 2" xfId="357" xr:uid="{00000000-0005-0000-0000-00008D050000}"/>
    <cellStyle name="一般 2 2 30 3 30 4 9 21 62 2 2 2" xfId="1187" xr:uid="{00000000-0005-0000-0000-00008E050000}"/>
    <cellStyle name="一般 2 2 30 3 30 4 9 21 62 2 20" xfId="430" xr:uid="{00000000-0005-0000-0000-00008F050000}"/>
    <cellStyle name="一般 2 2 30 3 30 4 9 21 62 2 20 2" xfId="1259" xr:uid="{00000000-0005-0000-0000-000090050000}"/>
    <cellStyle name="一般 2 2 30 3 30 4 9 21 62 2 21" xfId="434" xr:uid="{00000000-0005-0000-0000-000091050000}"/>
    <cellStyle name="一般 2 2 30 3 30 4 9 21 62 2 21 2" xfId="1263" xr:uid="{00000000-0005-0000-0000-000092050000}"/>
    <cellStyle name="一般 2 2 30 3 30 4 9 21 62 2 22" xfId="438" xr:uid="{00000000-0005-0000-0000-000093050000}"/>
    <cellStyle name="一般 2 2 30 3 30 4 9 21 62 2 22 2" xfId="442" xr:uid="{00000000-0005-0000-0000-000094050000}"/>
    <cellStyle name="一般 2 2 30 3 30 4 9 21 62 2 22 2 2" xfId="1271" xr:uid="{00000000-0005-0000-0000-000095050000}"/>
    <cellStyle name="一般 2 2 30 3 30 4 9 21 62 2 22 3" xfId="446" xr:uid="{00000000-0005-0000-0000-000096050000}"/>
    <cellStyle name="一般 2 2 30 3 30 4 9 21 62 2 22 3 2" xfId="1275" xr:uid="{00000000-0005-0000-0000-000097050000}"/>
    <cellStyle name="一般 2 2 30 3 30 4 9 21 62 2 22 4" xfId="450" xr:uid="{00000000-0005-0000-0000-000098050000}"/>
    <cellStyle name="一般 2 2 30 3 30 4 9 21 62 2 22 4 2" xfId="1279" xr:uid="{00000000-0005-0000-0000-000099050000}"/>
    <cellStyle name="一般 2 2 30 3 30 4 9 21 62 2 22 5" xfId="453" xr:uid="{00000000-0005-0000-0000-00009A050000}"/>
    <cellStyle name="一般 2 2 30 3 30 4 9 21 62 2 22 5 2" xfId="1282" xr:uid="{00000000-0005-0000-0000-00009B050000}"/>
    <cellStyle name="一般 2 2 30 3 30 4 9 21 62 2 22 6" xfId="1267" xr:uid="{00000000-0005-0000-0000-00009C050000}"/>
    <cellStyle name="一般 2 2 30 3 30 4 9 21 62 2 23" xfId="458" xr:uid="{00000000-0005-0000-0000-00009D050000}"/>
    <cellStyle name="一般 2 2 30 3 30 4 9 21 62 2 23 2" xfId="1287" xr:uid="{00000000-0005-0000-0000-00009E050000}"/>
    <cellStyle name="一般 2 2 30 3 30 4 9 21 62 2 24" xfId="462" xr:uid="{00000000-0005-0000-0000-00009F050000}"/>
    <cellStyle name="一般 2 2 30 3 30 4 9 21 62 2 24 2" xfId="1291" xr:uid="{00000000-0005-0000-0000-0000A0050000}"/>
    <cellStyle name="一般 2 2 30 3 30 4 9 21 62 2 25" xfId="466" xr:uid="{00000000-0005-0000-0000-0000A1050000}"/>
    <cellStyle name="一般 2 2 30 3 30 4 9 21 62 2 25 2" xfId="1295" xr:uid="{00000000-0005-0000-0000-0000A2050000}"/>
    <cellStyle name="一般 2 2 30 3 30 4 9 21 62 2 26" xfId="470" xr:uid="{00000000-0005-0000-0000-0000A3050000}"/>
    <cellStyle name="一般 2 2 30 3 30 4 9 21 62 2 26 2" xfId="1299" xr:uid="{00000000-0005-0000-0000-0000A4050000}"/>
    <cellStyle name="一般 2 2 30 3 30 4 9 21 62 2 27" xfId="474" xr:uid="{00000000-0005-0000-0000-0000A5050000}"/>
    <cellStyle name="一般 2 2 30 3 30 4 9 21 62 2 27 2" xfId="1303" xr:uid="{00000000-0005-0000-0000-0000A6050000}"/>
    <cellStyle name="一般 2 2 30 3 30 4 9 21 62 2 28" xfId="477" xr:uid="{00000000-0005-0000-0000-0000A7050000}"/>
    <cellStyle name="一般 2 2 30 3 30 4 9 21 62 2 28 2" xfId="482" xr:uid="{00000000-0005-0000-0000-0000A8050000}"/>
    <cellStyle name="一般 2 2 30 3 30 4 9 21 62 2 28 2 2" xfId="1311" xr:uid="{00000000-0005-0000-0000-0000A9050000}"/>
    <cellStyle name="一般 2 2 30 3 30 4 9 21 62 2 28 3" xfId="486" xr:uid="{00000000-0005-0000-0000-0000AA050000}"/>
    <cellStyle name="一般 2 2 30 3 30 4 9 21 62 2 28 3 2" xfId="1315" xr:uid="{00000000-0005-0000-0000-0000AB050000}"/>
    <cellStyle name="一般 2 2 30 3 30 4 9 21 62 2 28 4" xfId="490" xr:uid="{00000000-0005-0000-0000-0000AC050000}"/>
    <cellStyle name="一般 2 2 30 3 30 4 9 21 62 2 28 4 2" xfId="1319" xr:uid="{00000000-0005-0000-0000-0000AD050000}"/>
    <cellStyle name="一般 2 2 30 3 30 4 9 21 62 2 28 5" xfId="1306" xr:uid="{00000000-0005-0000-0000-0000AE050000}"/>
    <cellStyle name="一般 2 2 30 3 30 4 9 21 62 2 29" xfId="494" xr:uid="{00000000-0005-0000-0000-0000AF050000}"/>
    <cellStyle name="一般 2 2 30 3 30 4 9 21 62 2 29 2" xfId="1323" xr:uid="{00000000-0005-0000-0000-0000B0050000}"/>
    <cellStyle name="一般 2 2 30 3 30 4 9 21 62 2 3" xfId="361" xr:uid="{00000000-0005-0000-0000-0000B1050000}"/>
    <cellStyle name="一般 2 2 30 3 30 4 9 21 62 2 3 2" xfId="1191" xr:uid="{00000000-0005-0000-0000-0000B2050000}"/>
    <cellStyle name="一般 2 2 30 3 30 4 9 21 62 2 30" xfId="498" xr:uid="{00000000-0005-0000-0000-0000B3050000}"/>
    <cellStyle name="一般 2 2 30 3 30 4 9 21 62 2 30 2" xfId="1327" xr:uid="{00000000-0005-0000-0000-0000B4050000}"/>
    <cellStyle name="一般 2 2 30 3 30 4 9 21 62 2 31" xfId="502" xr:uid="{00000000-0005-0000-0000-0000B5050000}"/>
    <cellStyle name="一般 2 2 30 3 30 4 9 21 62 2 31 2" xfId="1331" xr:uid="{00000000-0005-0000-0000-0000B6050000}"/>
    <cellStyle name="一般 2 2 30 3 30 4 9 21 62 2 32" xfId="506" xr:uid="{00000000-0005-0000-0000-0000B7050000}"/>
    <cellStyle name="一般 2 2 30 3 30 4 9 21 62 2 32 2" xfId="1335" xr:uid="{00000000-0005-0000-0000-0000B8050000}"/>
    <cellStyle name="一般 2 2 30 3 30 4 9 21 62 2 33" xfId="510" xr:uid="{00000000-0005-0000-0000-0000B9050000}"/>
    <cellStyle name="一般 2 2 30 3 30 4 9 21 62 2 33 2" xfId="1339" xr:uid="{00000000-0005-0000-0000-0000BA050000}"/>
    <cellStyle name="一般 2 2 30 3 30 4 9 21 62 2 34" xfId="513" xr:uid="{00000000-0005-0000-0000-0000BB050000}"/>
    <cellStyle name="一般 2 2 30 3 30 4 9 21 62 2 34 2" xfId="1342" xr:uid="{00000000-0005-0000-0000-0000BC050000}"/>
    <cellStyle name="一般 2 2 30 3 30 4 9 21 62 2 35" xfId="518" xr:uid="{00000000-0005-0000-0000-0000BD050000}"/>
    <cellStyle name="一般 2 2 30 3 30 4 9 21 62 2 35 2" xfId="1347" xr:uid="{00000000-0005-0000-0000-0000BE050000}"/>
    <cellStyle name="一般 2 2 30 3 30 4 9 21 62 2 36" xfId="522" xr:uid="{00000000-0005-0000-0000-0000BF050000}"/>
    <cellStyle name="一般 2 2 30 3 30 4 9 21 62 2 36 2" xfId="1351" xr:uid="{00000000-0005-0000-0000-0000C0050000}"/>
    <cellStyle name="一般 2 2 30 3 30 4 9 21 62 2 37" xfId="526" xr:uid="{00000000-0005-0000-0000-0000C1050000}"/>
    <cellStyle name="一般 2 2 30 3 30 4 9 21 62 2 37 2" xfId="1355" xr:uid="{00000000-0005-0000-0000-0000C2050000}"/>
    <cellStyle name="一般 2 2 30 3 30 4 9 21 62 2 38" xfId="529" xr:uid="{00000000-0005-0000-0000-0000C3050000}"/>
    <cellStyle name="一般 2 2 30 3 30 4 9 21 62 2 38 2" xfId="1358" xr:uid="{00000000-0005-0000-0000-0000C4050000}"/>
    <cellStyle name="一般 2 2 30 3 30 4 9 21 62 2 39" xfId="534" xr:uid="{00000000-0005-0000-0000-0000C5050000}"/>
    <cellStyle name="一般 2 2 30 3 30 4 9 21 62 2 39 2" xfId="1363" xr:uid="{00000000-0005-0000-0000-0000C6050000}"/>
    <cellStyle name="一般 2 2 30 3 30 4 9 21 62 2 4" xfId="365" xr:uid="{00000000-0005-0000-0000-0000C7050000}"/>
    <cellStyle name="一般 2 2 30 3 30 4 9 21 62 2 4 2" xfId="1195" xr:uid="{00000000-0005-0000-0000-0000C8050000}"/>
    <cellStyle name="一般 2 2 30 3 30 4 9 21 62 2 40" xfId="538" xr:uid="{00000000-0005-0000-0000-0000C9050000}"/>
    <cellStyle name="一般 2 2 30 3 30 4 9 21 62 2 40 2" xfId="1367" xr:uid="{00000000-0005-0000-0000-0000CA050000}"/>
    <cellStyle name="一般 2 2 30 3 30 4 9 21 62 2 41" xfId="542" xr:uid="{00000000-0005-0000-0000-0000CB050000}"/>
    <cellStyle name="一般 2 2 30 3 30 4 9 21 62 2 41 2" xfId="1371" xr:uid="{00000000-0005-0000-0000-0000CC050000}"/>
    <cellStyle name="一般 2 2 30 3 30 4 9 21 62 2 42" xfId="546" xr:uid="{00000000-0005-0000-0000-0000CD050000}"/>
    <cellStyle name="一般 2 2 30 3 30 4 9 21 62 2 42 2" xfId="1375" xr:uid="{00000000-0005-0000-0000-0000CE050000}"/>
    <cellStyle name="一般 2 2 30 3 30 4 9 21 62 2 43" xfId="550" xr:uid="{00000000-0005-0000-0000-0000CF050000}"/>
    <cellStyle name="一般 2 2 30 3 30 4 9 21 62 2 43 2" xfId="1379" xr:uid="{00000000-0005-0000-0000-0000D0050000}"/>
    <cellStyle name="一般 2 2 30 3 30 4 9 21 62 2 44" xfId="554" xr:uid="{00000000-0005-0000-0000-0000D1050000}"/>
    <cellStyle name="一般 2 2 30 3 30 4 9 21 62 2 44 2" xfId="1383" xr:uid="{00000000-0005-0000-0000-0000D2050000}"/>
    <cellStyle name="一般 2 2 30 3 30 4 9 21 62 2 45" xfId="558" xr:uid="{00000000-0005-0000-0000-0000D3050000}"/>
    <cellStyle name="一般 2 2 30 3 30 4 9 21 62 2 45 2" xfId="1387" xr:uid="{00000000-0005-0000-0000-0000D4050000}"/>
    <cellStyle name="一般 2 2 30 3 30 4 9 21 62 2 46" xfId="562" xr:uid="{00000000-0005-0000-0000-0000D5050000}"/>
    <cellStyle name="一般 2 2 30 3 30 4 9 21 62 2 46 2" xfId="1391" xr:uid="{00000000-0005-0000-0000-0000D6050000}"/>
    <cellStyle name="一般 2 2 30 3 30 4 9 21 62 2 47" xfId="566" xr:uid="{00000000-0005-0000-0000-0000D7050000}"/>
    <cellStyle name="一般 2 2 30 3 30 4 9 21 62 2 47 2" xfId="1395" xr:uid="{00000000-0005-0000-0000-0000D8050000}"/>
    <cellStyle name="一般 2 2 30 3 30 4 9 21 62 2 48" xfId="570" xr:uid="{00000000-0005-0000-0000-0000D9050000}"/>
    <cellStyle name="一般 2 2 30 3 30 4 9 21 62 2 48 2" xfId="1399" xr:uid="{00000000-0005-0000-0000-0000DA050000}"/>
    <cellStyle name="一般 2 2 30 3 30 4 9 21 62 2 49" xfId="574" xr:uid="{00000000-0005-0000-0000-0000DB050000}"/>
    <cellStyle name="一般 2 2 30 3 30 4 9 21 62 2 49 2" xfId="1403" xr:uid="{00000000-0005-0000-0000-0000DC050000}"/>
    <cellStyle name="一般 2 2 30 3 30 4 9 21 62 2 5" xfId="369" xr:uid="{00000000-0005-0000-0000-0000DD050000}"/>
    <cellStyle name="一般 2 2 30 3 30 4 9 21 62 2 5 2" xfId="1199" xr:uid="{00000000-0005-0000-0000-0000DE050000}"/>
    <cellStyle name="一般 2 2 30 3 30 4 9 21 62 2 50" xfId="578" xr:uid="{00000000-0005-0000-0000-0000DF050000}"/>
    <cellStyle name="一般 2 2 30 3 30 4 9 21 62 2 50 2" xfId="1407" xr:uid="{00000000-0005-0000-0000-0000E0050000}"/>
    <cellStyle name="一般 2 2 30 3 30 4 9 21 62 2 51" xfId="582" xr:uid="{00000000-0005-0000-0000-0000E1050000}"/>
    <cellStyle name="一般 2 2 30 3 30 4 9 21 62 2 51 2" xfId="1411" xr:uid="{00000000-0005-0000-0000-0000E2050000}"/>
    <cellStyle name="一般 2 2 30 3 30 4 9 21 62 2 52" xfId="586" xr:uid="{00000000-0005-0000-0000-0000E3050000}"/>
    <cellStyle name="一般 2 2 30 3 30 4 9 21 62 2 52 2" xfId="1415" xr:uid="{00000000-0005-0000-0000-0000E4050000}"/>
    <cellStyle name="一般 2 2 30 3 30 4 9 21 62 2 53" xfId="590" xr:uid="{00000000-0005-0000-0000-0000E5050000}"/>
    <cellStyle name="一般 2 2 30 3 30 4 9 21 62 2 53 2" xfId="1419" xr:uid="{00000000-0005-0000-0000-0000E6050000}"/>
    <cellStyle name="一般 2 2 30 3 30 4 9 21 62 2 54" xfId="594" xr:uid="{00000000-0005-0000-0000-0000E7050000}"/>
    <cellStyle name="一般 2 2 30 3 30 4 9 21 62 2 54 2" xfId="1423" xr:uid="{00000000-0005-0000-0000-0000E8050000}"/>
    <cellStyle name="一般 2 2 30 3 30 4 9 21 62 2 55" xfId="598" xr:uid="{00000000-0005-0000-0000-0000E9050000}"/>
    <cellStyle name="一般 2 2 30 3 30 4 9 21 62 2 55 2" xfId="1427" xr:uid="{00000000-0005-0000-0000-0000EA050000}"/>
    <cellStyle name="一般 2 2 30 3 30 4 9 21 62 2 56" xfId="601" xr:uid="{00000000-0005-0000-0000-0000EB050000}"/>
    <cellStyle name="一般 2 2 30 3 30 4 9 21 62 2 56 10" xfId="650" xr:uid="{00000000-0005-0000-0000-0000EC050000}"/>
    <cellStyle name="一般 2 2 30 3 30 4 9 21 62 2 56 10 2" xfId="1479" xr:uid="{00000000-0005-0000-0000-0000ED050000}"/>
    <cellStyle name="一般 2 2 30 3 30 4 9 21 62 2 56 11" xfId="654" xr:uid="{00000000-0005-0000-0000-0000EE050000}"/>
    <cellStyle name="一般 2 2 30 3 30 4 9 21 62 2 56 11 2" xfId="1483" xr:uid="{00000000-0005-0000-0000-0000EF050000}"/>
    <cellStyle name="一般 2 2 30 3 30 4 9 21 62 2 56 12" xfId="658" xr:uid="{00000000-0005-0000-0000-0000F0050000}"/>
    <cellStyle name="一般 2 2 30 3 30 4 9 21 62 2 56 12 2" xfId="1487" xr:uid="{00000000-0005-0000-0000-0000F1050000}"/>
    <cellStyle name="一般 2 2 30 3 30 4 9 21 62 2 56 13" xfId="662" xr:uid="{00000000-0005-0000-0000-0000F2050000}"/>
    <cellStyle name="一般 2 2 30 3 30 4 9 21 62 2 56 13 2" xfId="1491" xr:uid="{00000000-0005-0000-0000-0000F3050000}"/>
    <cellStyle name="一般 2 2 30 3 30 4 9 21 62 2 56 14" xfId="666" xr:uid="{00000000-0005-0000-0000-0000F4050000}"/>
    <cellStyle name="一般 2 2 30 3 30 4 9 21 62 2 56 14 2" xfId="1495" xr:uid="{00000000-0005-0000-0000-0000F5050000}"/>
    <cellStyle name="一般 2 2 30 3 30 4 9 21 62 2 56 15" xfId="670" xr:uid="{00000000-0005-0000-0000-0000F6050000}"/>
    <cellStyle name="一般 2 2 30 3 30 4 9 21 62 2 56 15 2" xfId="1499" xr:uid="{00000000-0005-0000-0000-0000F7050000}"/>
    <cellStyle name="一般 2 2 30 3 30 4 9 21 62 2 56 16" xfId="674" xr:uid="{00000000-0005-0000-0000-0000F8050000}"/>
    <cellStyle name="一般 2 2 30 3 30 4 9 21 62 2 56 16 2" xfId="1503" xr:uid="{00000000-0005-0000-0000-0000F9050000}"/>
    <cellStyle name="一般 2 2 30 3 30 4 9 21 62 2 56 17" xfId="678" xr:uid="{00000000-0005-0000-0000-0000FA050000}"/>
    <cellStyle name="一般 2 2 30 3 30 4 9 21 62 2 56 17 2" xfId="1507" xr:uid="{00000000-0005-0000-0000-0000FB050000}"/>
    <cellStyle name="一般 2 2 30 3 30 4 9 21 62 2 56 18" xfId="682" xr:uid="{00000000-0005-0000-0000-0000FC050000}"/>
    <cellStyle name="一般 2 2 30 3 30 4 9 21 62 2 56 18 2" xfId="1511" xr:uid="{00000000-0005-0000-0000-0000FD050000}"/>
    <cellStyle name="一般 2 2 30 3 30 4 9 21 62 2 56 19" xfId="686" xr:uid="{00000000-0005-0000-0000-0000FE050000}"/>
    <cellStyle name="一般 2 2 30 3 30 4 9 21 62 2 56 19 2" xfId="1515" xr:uid="{00000000-0005-0000-0000-0000FF050000}"/>
    <cellStyle name="一般 2 2 30 3 30 4 9 21 62 2 56 2" xfId="618" xr:uid="{00000000-0005-0000-0000-000000060000}"/>
    <cellStyle name="一般 2 2 30 3 30 4 9 21 62 2 56 2 2" xfId="1447" xr:uid="{00000000-0005-0000-0000-000001060000}"/>
    <cellStyle name="一般 2 2 30 3 30 4 9 21 62 2 56 20" xfId="690" xr:uid="{00000000-0005-0000-0000-000002060000}"/>
    <cellStyle name="一般 2 2 30 3 30 4 9 21 62 2 56 20 2" xfId="1519" xr:uid="{00000000-0005-0000-0000-000003060000}"/>
    <cellStyle name="一般 2 2 30 3 30 4 9 21 62 2 56 21" xfId="694" xr:uid="{00000000-0005-0000-0000-000004060000}"/>
    <cellStyle name="一般 2 2 30 3 30 4 9 21 62 2 56 21 2" xfId="1523" xr:uid="{00000000-0005-0000-0000-000005060000}"/>
    <cellStyle name="一般 2 2 30 3 30 4 9 21 62 2 56 22" xfId="698" xr:uid="{00000000-0005-0000-0000-000006060000}"/>
    <cellStyle name="一般 2 2 30 3 30 4 9 21 62 2 56 22 2" xfId="1527" xr:uid="{00000000-0005-0000-0000-000007060000}"/>
    <cellStyle name="一般 2 2 30 3 30 4 9 21 62 2 56 23" xfId="702" xr:uid="{00000000-0005-0000-0000-000008060000}"/>
    <cellStyle name="一般 2 2 30 3 30 4 9 21 62 2 56 23 2" xfId="1531" xr:uid="{00000000-0005-0000-0000-000009060000}"/>
    <cellStyle name="一般 2 2 30 3 30 4 9 21 62 2 56 24" xfId="706" xr:uid="{00000000-0005-0000-0000-00000A060000}"/>
    <cellStyle name="一般 2 2 30 3 30 4 9 21 62 2 56 24 2" xfId="1535" xr:uid="{00000000-0005-0000-0000-00000B060000}"/>
    <cellStyle name="一般 2 2 30 3 30 4 9 21 62 2 56 25" xfId="710" xr:uid="{00000000-0005-0000-0000-00000C060000}"/>
    <cellStyle name="一般 2 2 30 3 30 4 9 21 62 2 56 25 2" xfId="1539" xr:uid="{00000000-0005-0000-0000-00000D060000}"/>
    <cellStyle name="一般 2 2 30 3 30 4 9 21 62 2 56 26" xfId="714" xr:uid="{00000000-0005-0000-0000-00000E060000}"/>
    <cellStyle name="一般 2 2 30 3 30 4 9 21 62 2 56 26 2" xfId="1543" xr:uid="{00000000-0005-0000-0000-00000F060000}"/>
    <cellStyle name="一般 2 2 30 3 30 4 9 21 62 2 56 27" xfId="718" xr:uid="{00000000-0005-0000-0000-000010060000}"/>
    <cellStyle name="一般 2 2 30 3 30 4 9 21 62 2 56 27 2" xfId="1547" xr:uid="{00000000-0005-0000-0000-000011060000}"/>
    <cellStyle name="一般 2 2 30 3 30 4 9 21 62 2 56 28" xfId="722" xr:uid="{00000000-0005-0000-0000-000012060000}"/>
    <cellStyle name="一般 2 2 30 3 30 4 9 21 62 2 56 28 2" xfId="1551" xr:uid="{00000000-0005-0000-0000-000013060000}"/>
    <cellStyle name="一般 2 2 30 3 30 4 9 21 62 2 56 29" xfId="727" xr:uid="{00000000-0005-0000-0000-000014060000}"/>
    <cellStyle name="一般 2 2 30 3 30 4 9 21 62 2 56 29 2" xfId="1556" xr:uid="{00000000-0005-0000-0000-000015060000}"/>
    <cellStyle name="一般 2 2 30 3 30 4 9 21 62 2 56 3" xfId="622" xr:uid="{00000000-0005-0000-0000-000016060000}"/>
    <cellStyle name="一般 2 2 30 3 30 4 9 21 62 2 56 3 2" xfId="1451" xr:uid="{00000000-0005-0000-0000-000017060000}"/>
    <cellStyle name="一般 2 2 30 3 30 4 9 21 62 2 56 30" xfId="731" xr:uid="{00000000-0005-0000-0000-000018060000}"/>
    <cellStyle name="一般 2 2 30 3 30 4 9 21 62 2 56 30 2" xfId="1560" xr:uid="{00000000-0005-0000-0000-000019060000}"/>
    <cellStyle name="一般 2 2 30 3 30 4 9 21 62 2 56 31" xfId="735" xr:uid="{00000000-0005-0000-0000-00001A060000}"/>
    <cellStyle name="一般 2 2 30 3 30 4 9 21 62 2 56 31 2" xfId="1564" xr:uid="{00000000-0005-0000-0000-00001B060000}"/>
    <cellStyle name="一般 2 2 30 3 30 4 9 21 62 2 56 32" xfId="739" xr:uid="{00000000-0005-0000-0000-00001C060000}"/>
    <cellStyle name="一般 2 2 30 3 30 4 9 21 62 2 56 32 2" xfId="1568" xr:uid="{00000000-0005-0000-0000-00001D060000}"/>
    <cellStyle name="一般 2 2 30 3 30 4 9 21 62 2 56 33" xfId="743" xr:uid="{00000000-0005-0000-0000-00001E060000}"/>
    <cellStyle name="一般 2 2 30 3 30 4 9 21 62 2 56 33 2" xfId="1572" xr:uid="{00000000-0005-0000-0000-00001F060000}"/>
    <cellStyle name="一般 2 2 30 3 30 4 9 21 62 2 56 34" xfId="747" xr:uid="{00000000-0005-0000-0000-000020060000}"/>
    <cellStyle name="一般 2 2 30 3 30 4 9 21 62 2 56 34 2" xfId="1576" xr:uid="{00000000-0005-0000-0000-000021060000}"/>
    <cellStyle name="一般 2 2 30 3 30 4 9 21 62 2 56 35" xfId="751" xr:uid="{00000000-0005-0000-0000-000022060000}"/>
    <cellStyle name="一般 2 2 30 3 30 4 9 21 62 2 56 35 2" xfId="1580" xr:uid="{00000000-0005-0000-0000-000023060000}"/>
    <cellStyle name="一般 2 2 30 3 30 4 9 21 62 2 56 36" xfId="755" xr:uid="{00000000-0005-0000-0000-000024060000}"/>
    <cellStyle name="一般 2 2 30 3 30 4 9 21 62 2 56 36 2" xfId="1584" xr:uid="{00000000-0005-0000-0000-000025060000}"/>
    <cellStyle name="一般 2 2 30 3 30 4 9 21 62 2 56 37" xfId="758" xr:uid="{00000000-0005-0000-0000-000026060000}"/>
    <cellStyle name="一般 2 2 30 3 30 4 9 21 62 2 56 37 2" xfId="1587" xr:uid="{00000000-0005-0000-0000-000027060000}"/>
    <cellStyle name="一般 2 2 30 3 30 4 9 21 62 2 56 38" xfId="763" xr:uid="{00000000-0005-0000-0000-000028060000}"/>
    <cellStyle name="一般 2 2 30 3 30 4 9 21 62 2 56 38 2" xfId="1592" xr:uid="{00000000-0005-0000-0000-000029060000}"/>
    <cellStyle name="一般 2 2 30 3 30 4 9 21 62 2 56 39" xfId="766" xr:uid="{00000000-0005-0000-0000-00002A060000}"/>
    <cellStyle name="一般 2 2 30 3 30 4 9 21 62 2 56 39 2" xfId="1595" xr:uid="{00000000-0005-0000-0000-00002B060000}"/>
    <cellStyle name="一般 2 2 30 3 30 4 9 21 62 2 56 4" xfId="626" xr:uid="{00000000-0005-0000-0000-00002C060000}"/>
    <cellStyle name="一般 2 2 30 3 30 4 9 21 62 2 56 4 2" xfId="1455" xr:uid="{00000000-0005-0000-0000-00002D060000}"/>
    <cellStyle name="一般 2 2 30 3 30 4 9 21 62 2 56 40" xfId="770" xr:uid="{00000000-0005-0000-0000-00002E060000}"/>
    <cellStyle name="一般 2 2 30 3 30 4 9 21 62 2 56 40 2" xfId="1599" xr:uid="{00000000-0005-0000-0000-00002F060000}"/>
    <cellStyle name="一般 2 2 30 3 30 4 9 21 62 2 56 41" xfId="774" xr:uid="{00000000-0005-0000-0000-000030060000}"/>
    <cellStyle name="一般 2 2 30 3 30 4 9 21 62 2 56 41 2" xfId="1603" xr:uid="{00000000-0005-0000-0000-000031060000}"/>
    <cellStyle name="一般 2 2 30 3 30 4 9 21 62 2 56 42" xfId="778" xr:uid="{00000000-0005-0000-0000-000032060000}"/>
    <cellStyle name="一般 2 2 30 3 30 4 9 21 62 2 56 42 2" xfId="1607" xr:uid="{00000000-0005-0000-0000-000033060000}"/>
    <cellStyle name="一般 2 2 30 3 30 4 9 21 62 2 56 43" xfId="783" xr:uid="{00000000-0005-0000-0000-000034060000}"/>
    <cellStyle name="一般 2 2 30 3 30 4 9 21 62 2 56 43 2" xfId="1612" xr:uid="{00000000-0005-0000-0000-000035060000}"/>
    <cellStyle name="一般 2 2 30 3 30 4 9 21 62 2 56 44" xfId="787" xr:uid="{00000000-0005-0000-0000-000036060000}"/>
    <cellStyle name="一般 2 2 30 3 30 4 9 21 62 2 56 44 2" xfId="1616" xr:uid="{00000000-0005-0000-0000-000037060000}"/>
    <cellStyle name="一般 2 2 30 3 30 4 9 21 62 2 56 45" xfId="791" xr:uid="{00000000-0005-0000-0000-000038060000}"/>
    <cellStyle name="一般 2 2 30 3 30 4 9 21 62 2 56 45 2" xfId="1620" xr:uid="{00000000-0005-0000-0000-000039060000}"/>
    <cellStyle name="一般 2 2 30 3 30 4 9 21 62 2 56 46" xfId="795" xr:uid="{00000000-0005-0000-0000-00003A060000}"/>
    <cellStyle name="一般 2 2 30 3 30 4 9 21 62 2 56 46 2" xfId="1624" xr:uid="{00000000-0005-0000-0000-00003B060000}"/>
    <cellStyle name="一般 2 2 30 3 30 4 9 21 62 2 56 47" xfId="799" xr:uid="{00000000-0005-0000-0000-00003C060000}"/>
    <cellStyle name="一般 2 2 30 3 30 4 9 21 62 2 56 47 2" xfId="1628" xr:uid="{00000000-0005-0000-0000-00003D060000}"/>
    <cellStyle name="一般 2 2 30 3 30 4 9 21 62 2 56 48" xfId="803" xr:uid="{00000000-0005-0000-0000-00003E060000}"/>
    <cellStyle name="一般 2 2 30 3 30 4 9 21 62 2 56 48 2" xfId="1632" xr:uid="{00000000-0005-0000-0000-00003F060000}"/>
    <cellStyle name="一般 2 2 30 3 30 4 9 21 62 2 56 49" xfId="807" xr:uid="{00000000-0005-0000-0000-000040060000}"/>
    <cellStyle name="一般 2 2 30 3 30 4 9 21 62 2 56 49 2" xfId="1636" xr:uid="{00000000-0005-0000-0000-000041060000}"/>
    <cellStyle name="一般 2 2 30 3 30 4 9 21 62 2 56 5" xfId="630" xr:uid="{00000000-0005-0000-0000-000042060000}"/>
    <cellStyle name="一般 2 2 30 3 30 4 9 21 62 2 56 5 2" xfId="1459" xr:uid="{00000000-0005-0000-0000-000043060000}"/>
    <cellStyle name="一般 2 2 30 3 30 4 9 21 62 2 56 50" xfId="811" xr:uid="{00000000-0005-0000-0000-000044060000}"/>
    <cellStyle name="一般 2 2 30 3 30 4 9 21 62 2 56 50 2" xfId="1640" xr:uid="{00000000-0005-0000-0000-000045060000}"/>
    <cellStyle name="一般 2 2 30 3 30 4 9 21 62 2 56 51" xfId="815" xr:uid="{00000000-0005-0000-0000-000046060000}"/>
    <cellStyle name="一般 2 2 30 3 30 4 9 21 62 2 56 51 2" xfId="1644" xr:uid="{00000000-0005-0000-0000-000047060000}"/>
    <cellStyle name="一般 2 2 30 3 30 4 9 21 62 2 56 52" xfId="819" xr:uid="{00000000-0005-0000-0000-000048060000}"/>
    <cellStyle name="一般 2 2 30 3 30 4 9 21 62 2 56 52 2" xfId="1648" xr:uid="{00000000-0005-0000-0000-000049060000}"/>
    <cellStyle name="一般 2 2 30 3 30 4 9 21 62 2 56 53" xfId="823" xr:uid="{00000000-0005-0000-0000-00004A060000}"/>
    <cellStyle name="一般 2 2 30 3 30 4 9 21 62 2 56 53 2" xfId="1652" xr:uid="{00000000-0005-0000-0000-00004B060000}"/>
    <cellStyle name="一般 2 2 30 3 30 4 9 21 62 2 56 54" xfId="827" xr:uid="{00000000-0005-0000-0000-00004C060000}"/>
    <cellStyle name="一般 2 2 30 3 30 4 9 21 62 2 56 54 2" xfId="1656" xr:uid="{00000000-0005-0000-0000-00004D060000}"/>
    <cellStyle name="一般 2 2 30 3 30 4 9 21 62 2 56 55" xfId="831" xr:uid="{00000000-0005-0000-0000-00004E060000}"/>
    <cellStyle name="一般 2 2 30 3 30 4 9 21 62 2 56 55 2" xfId="1660" xr:uid="{00000000-0005-0000-0000-00004F060000}"/>
    <cellStyle name="一般 2 2 30 3 30 4 9 21 62 2 56 56" xfId="835" xr:uid="{00000000-0005-0000-0000-000050060000}"/>
    <cellStyle name="一般 2 2 30 3 30 4 9 21 62 2 56 57" xfId="839" xr:uid="{00000000-0005-0000-0000-000051060000}"/>
    <cellStyle name="一般 2 2 30 3 30 4 9 21 62 2 56 58" xfId="843" xr:uid="{00000000-0005-0000-0000-000052060000}"/>
    <cellStyle name="一般 2 2 30 3 30 4 9 21 62 2 56 59" xfId="847" xr:uid="{00000000-0005-0000-0000-000053060000}"/>
    <cellStyle name="一般 2 2 30 3 30 4 9 21 62 2 56 6" xfId="634" xr:uid="{00000000-0005-0000-0000-000054060000}"/>
    <cellStyle name="一般 2 2 30 3 30 4 9 21 62 2 56 6 2" xfId="1463" xr:uid="{00000000-0005-0000-0000-000055060000}"/>
    <cellStyle name="一般 2 2 30 3 30 4 9 21 62 2 56 60" xfId="851" xr:uid="{00000000-0005-0000-0000-000056060000}"/>
    <cellStyle name="一般 2 2 30 3 30 4 9 21 62 2 56 61" xfId="1430" xr:uid="{00000000-0005-0000-0000-000057060000}"/>
    <cellStyle name="一般 2 2 30 3 30 4 9 21 62 2 56 62" xfId="1664" xr:uid="{00000000-0005-0000-0000-000058060000}"/>
    <cellStyle name="一般 2 2 30 3 30 4 9 21 62 2 56 63" xfId="1668" xr:uid="{00000000-0005-0000-0000-000059060000}"/>
    <cellStyle name="一般 2 2 30 3 30 4 9 21 62 2 56 64" xfId="1672" xr:uid="{00000000-0005-0000-0000-00005A060000}"/>
    <cellStyle name="一般 2 2 30 3 30 4 9 21 62 2 56 65" xfId="1676" xr:uid="{00000000-0005-0000-0000-00005B060000}"/>
    <cellStyle name="一般 2 2 30 3 30 4 9 21 62 2 56 66" xfId="1680" xr:uid="{00000000-0005-0000-0000-00005C060000}"/>
    <cellStyle name="一般 2 2 30 3 30 4 9 21 62 2 56 67" xfId="1684" xr:uid="{00000000-0005-0000-0000-00005D060000}"/>
    <cellStyle name="一般 2 2 30 3 30 4 9 21 62 2 56 68" xfId="1688" xr:uid="{00000000-0005-0000-0000-00005E060000}"/>
    <cellStyle name="一般 2 2 30 3 30 4 9 21 62 2 56 69" xfId="1692" xr:uid="{00000000-0005-0000-0000-00005F060000}"/>
    <cellStyle name="一般 2 2 30 3 30 4 9 21 62 2 56 7" xfId="638" xr:uid="{00000000-0005-0000-0000-000060060000}"/>
    <cellStyle name="一般 2 2 30 3 30 4 9 21 62 2 56 7 2" xfId="1467" xr:uid="{00000000-0005-0000-0000-000061060000}"/>
    <cellStyle name="一般 2 2 30 3 30 4 9 21 62 2 56 8" xfId="642" xr:uid="{00000000-0005-0000-0000-000062060000}"/>
    <cellStyle name="一般 2 2 30 3 30 4 9 21 62 2 56 8 2" xfId="1471" xr:uid="{00000000-0005-0000-0000-000063060000}"/>
    <cellStyle name="一般 2 2 30 3 30 4 9 21 62 2 56 9" xfId="646" xr:uid="{00000000-0005-0000-0000-000064060000}"/>
    <cellStyle name="一般 2 2 30 3 30 4 9 21 62 2 56 9 2" xfId="1475" xr:uid="{00000000-0005-0000-0000-000065060000}"/>
    <cellStyle name="一般 2 2 30 3 30 4 9 21 62 2 57" xfId="606" xr:uid="{00000000-0005-0000-0000-000066060000}"/>
    <cellStyle name="一般 2 2 30 3 30 4 9 21 62 2 57 2" xfId="1435" xr:uid="{00000000-0005-0000-0000-000067060000}"/>
    <cellStyle name="一般 2 2 30 3 30 4 9 21 62 2 58" xfId="610" xr:uid="{00000000-0005-0000-0000-000068060000}"/>
    <cellStyle name="一般 2 2 30 3 30 4 9 21 62 2 58 2" xfId="1439" xr:uid="{00000000-0005-0000-0000-000069060000}"/>
    <cellStyle name="一般 2 2 30 3 30 4 9 21 62 2 59" xfId="614" xr:uid="{00000000-0005-0000-0000-00006A060000}"/>
    <cellStyle name="一般 2 2 30 3 30 4 9 21 62 2 59 2" xfId="1443" xr:uid="{00000000-0005-0000-0000-00006B060000}"/>
    <cellStyle name="一般 2 2 30 3 30 4 9 21 62 2 6" xfId="373" xr:uid="{00000000-0005-0000-0000-00006C060000}"/>
    <cellStyle name="一般 2 2 30 3 30 4 9 21 62 2 6 2" xfId="1203" xr:uid="{00000000-0005-0000-0000-00006D060000}"/>
    <cellStyle name="一般 2 2 30 3 30 4 9 21 62 2 60" xfId="1111" xr:uid="{00000000-0005-0000-0000-00006E060000}"/>
    <cellStyle name="一般 2 2 30 3 30 4 9 21 62 2 7" xfId="377" xr:uid="{00000000-0005-0000-0000-00006F060000}"/>
    <cellStyle name="一般 2 2 30 3 30 4 9 21 62 2 7 2" xfId="1207" xr:uid="{00000000-0005-0000-0000-000070060000}"/>
    <cellStyle name="一般 2 2 30 3 30 4 9 21 62 2 8" xfId="381" xr:uid="{00000000-0005-0000-0000-000071060000}"/>
    <cellStyle name="一般 2 2 30 3 30 4 9 21 62 2 8 2" xfId="1211" xr:uid="{00000000-0005-0000-0000-000072060000}"/>
    <cellStyle name="一般 2 2 30 3 30 4 9 21 62 2 9" xfId="385" xr:uid="{00000000-0005-0000-0000-000073060000}"/>
    <cellStyle name="一般 2 2 30 3 30 4 9 21 62 2 9 2" xfId="1215" xr:uid="{00000000-0005-0000-0000-000074060000}"/>
    <cellStyle name="一般 2 2 30 3 30 4 9 21 62 20" xfId="353" xr:uid="{00000000-0005-0000-0000-000075060000}"/>
    <cellStyle name="一般 2 2 30 3 30 4 9 21 62 20 2" xfId="1183" xr:uid="{00000000-0005-0000-0000-000076060000}"/>
    <cellStyle name="一般 2 2 30 3 30 4 9 21 62 21" xfId="1106" xr:uid="{00000000-0005-0000-0000-000077060000}"/>
    <cellStyle name="一般 2 2 30 3 30 4 9 21 62 3" xfId="285" xr:uid="{00000000-0005-0000-0000-000078060000}"/>
    <cellStyle name="一般 2 2 30 3 30 4 9 21 62 3 2" xfId="1115" xr:uid="{00000000-0005-0000-0000-000079060000}"/>
    <cellStyle name="一般 2 2 30 3 30 4 9 21 62 4" xfId="289" xr:uid="{00000000-0005-0000-0000-00007A060000}"/>
    <cellStyle name="一般 2 2 30 3 30 4 9 21 62 4 2" xfId="1119" xr:uid="{00000000-0005-0000-0000-00007B060000}"/>
    <cellStyle name="一般 2 2 30 3 30 4 9 21 62 5" xfId="293" xr:uid="{00000000-0005-0000-0000-00007C060000}"/>
    <cellStyle name="一般 2 2 30 3 30 4 9 21 62 5 2" xfId="1123" xr:uid="{00000000-0005-0000-0000-00007D060000}"/>
    <cellStyle name="一般 2 2 30 3 30 4 9 21 62 6" xfId="297" xr:uid="{00000000-0005-0000-0000-00007E060000}"/>
    <cellStyle name="一般 2 2 30 3 30 4 9 21 62 6 2" xfId="1127" xr:uid="{00000000-0005-0000-0000-00007F060000}"/>
    <cellStyle name="一般 2 2 30 3 30 4 9 21 62 7" xfId="301" xr:uid="{00000000-0005-0000-0000-000080060000}"/>
    <cellStyle name="一般 2 2 30 3 30 4 9 21 62 7 2" xfId="1131" xr:uid="{00000000-0005-0000-0000-000081060000}"/>
    <cellStyle name="一般 2 2 30 3 30 4 9 21 62 8" xfId="305" xr:uid="{00000000-0005-0000-0000-000082060000}"/>
    <cellStyle name="一般 2 2 30 3 30 4 9 21 62 8 2" xfId="1135" xr:uid="{00000000-0005-0000-0000-000083060000}"/>
    <cellStyle name="一般 2 2 30 3 30 4 9 21 62 9" xfId="309" xr:uid="{00000000-0005-0000-0000-000084060000}"/>
    <cellStyle name="一般 2 2 30 3 30 4 9 21 62 9 2" xfId="1139" xr:uid="{00000000-0005-0000-0000-000085060000}"/>
    <cellStyle name="一般 2 2 30 3 30 4 9 21 63" xfId="864" xr:uid="{00000000-0005-0000-0000-000086060000}"/>
    <cellStyle name="一般 2 2 30 3 30 4 9 21 7" xfId="57" xr:uid="{00000000-0005-0000-0000-000087060000}"/>
    <cellStyle name="一般 2 2 30 3 30 4 9 21 7 2" xfId="887" xr:uid="{00000000-0005-0000-0000-000088060000}"/>
    <cellStyle name="一般 2 2 30 3 30 4 9 21 8" xfId="65" xr:uid="{00000000-0005-0000-0000-000089060000}"/>
    <cellStyle name="一般 2 2 30 3 30 4 9 21 8 2" xfId="895" xr:uid="{00000000-0005-0000-0000-00008A060000}"/>
    <cellStyle name="一般 2 2 30 3 30 4 9 21 9" xfId="61" xr:uid="{00000000-0005-0000-0000-00008B060000}"/>
    <cellStyle name="一般 2 2 30 3 30 4 9 21 9 2" xfId="891" xr:uid="{00000000-0005-0000-0000-00008C060000}"/>
    <cellStyle name="一般 2 2 4" xfId="25" xr:uid="{00000000-0005-0000-0000-00008D060000}"/>
    <cellStyle name="一般 3" xfId="11" xr:uid="{00000000-0005-0000-0000-00008E060000}"/>
    <cellStyle name="一般 3 3" xfId="23" xr:uid="{00000000-0005-0000-0000-00008F060000}"/>
    <cellStyle name="一般 3 3 2" xfId="853" xr:uid="{00000000-0005-0000-0000-000090060000}"/>
    <cellStyle name="一般 4" xfId="5" xr:uid="{00000000-0005-0000-0000-000091060000}"/>
    <cellStyle name="千分位 2" xfId="2" xr:uid="{00000000-0005-0000-0000-000092060000}"/>
    <cellStyle name="千分位 2 2" xfId="17" xr:uid="{00000000-0005-0000-0000-000093060000}"/>
    <cellStyle name="千分位 2 3" xfId="1553" xr:uid="{00000000-0005-0000-0000-000094060000}"/>
    <cellStyle name="千分位 3" xfId="724" xr:uid="{00000000-0005-0000-0000-000095060000}"/>
    <cellStyle name="百分比" xfId="15" builtinId="5"/>
    <cellStyle name="百分比 2" xfId="8" xr:uid="{00000000-0005-0000-0000-000097060000}"/>
    <cellStyle name="百分比 2 2" xfId="10" xr:uid="{00000000-0005-0000-0000-000098060000}"/>
    <cellStyle name="百分比 3" xfId="3" xr:uid="{00000000-0005-0000-0000-000099060000}"/>
    <cellStyle name="百分比 3 2" xfId="387" xr:uid="{00000000-0005-0000-0000-00009A060000}"/>
    <cellStyle name="百分比 4" xfId="13" xr:uid="{00000000-0005-0000-0000-00009B060000}"/>
    <cellStyle name="百分比 6" xfId="24" xr:uid="{00000000-0005-0000-0000-00009C060000}"/>
    <cellStyle name="百分比 6 2" xfId="854" xr:uid="{00000000-0005-0000-0000-00009D06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08;/&#12304;JFM&#25351;&#23566;&#12305;&#26032;&#35920;&#24288;&#29983;&#29986;&#31649;&#29702;&#22577;&#34920;20251021~1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3）品群別人時生產性（4℃-季節調理麵)"/>
      <sheetName val="（５-2）品群別人時生產性（4℃-便當）"/>
      <sheetName val="（５-3）品群別人時生產性（4℃-熱食義麵)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1(週報廢)"/>
      <sheetName val="生產管理報表 8-2(週報廢)"/>
      <sheetName val="生產管理報表 8-3(週超用)"/>
      <sheetName val="生產管理報表 8-4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9">
          <cell r="D19" t="str">
            <v>泰式酸辣炸雞堡</v>
          </cell>
          <cell r="E19"/>
          <cell r="F19"/>
          <cell r="G19">
            <v>8</v>
          </cell>
          <cell r="H19">
            <v>2899.9751599074889</v>
          </cell>
          <cell r="I19">
            <v>362.49689498843611</v>
          </cell>
        </row>
        <row r="20">
          <cell r="D20" t="str">
            <v>香雞蛋堡(112年)</v>
          </cell>
          <cell r="E20"/>
          <cell r="F20"/>
          <cell r="G20">
            <v>10</v>
          </cell>
          <cell r="H20">
            <v>2888.8384106080207</v>
          </cell>
          <cell r="I20">
            <v>288.88384106080207</v>
          </cell>
        </row>
        <row r="21">
          <cell r="D21" t="str">
            <v>黃金魚堡</v>
          </cell>
          <cell r="E21"/>
          <cell r="F21"/>
          <cell r="G21">
            <v>10</v>
          </cell>
          <cell r="H21">
            <v>2880.6718827391119</v>
          </cell>
          <cell r="I21">
            <v>288.06718827391114</v>
          </cell>
        </row>
        <row r="22">
          <cell r="D22" t="str">
            <v>經典雙牛起司堡(113年)</v>
          </cell>
          <cell r="E22"/>
          <cell r="F22"/>
          <cell r="G22">
            <v>10</v>
          </cell>
          <cell r="H22">
            <v>2873.6735945505857</v>
          </cell>
          <cell r="I22">
            <v>287.36735945505859</v>
          </cell>
        </row>
        <row r="23">
          <cell r="D23" t="str">
            <v>美式雞腿堡</v>
          </cell>
          <cell r="E23"/>
          <cell r="F23"/>
          <cell r="G23">
            <v>10</v>
          </cell>
          <cell r="H23">
            <v>2868.4596214249182</v>
          </cell>
          <cell r="I23">
            <v>286.84596214249189</v>
          </cell>
        </row>
        <row r="24">
          <cell r="D24" t="str">
            <v>蜂蜜芥末辣雞堡</v>
          </cell>
          <cell r="E24"/>
          <cell r="F24"/>
          <cell r="G24">
            <v>11</v>
          </cell>
          <cell r="H24">
            <v>2863.7145123368186</v>
          </cell>
          <cell r="I24">
            <v>260.33768293971087</v>
          </cell>
        </row>
        <row r="25">
          <cell r="D25" t="str">
            <v>豬肉起司蛋堡</v>
          </cell>
          <cell r="E25"/>
          <cell r="F25"/>
          <cell r="G25">
            <v>10</v>
          </cell>
          <cell r="H25">
            <v>2862.4170625993765</v>
          </cell>
          <cell r="I25">
            <v>286.24170625993764</v>
          </cell>
        </row>
        <row r="26">
          <cell r="D26" t="str">
            <v>豬肉起司堡</v>
          </cell>
          <cell r="E26"/>
          <cell r="F26"/>
          <cell r="G26">
            <v>10</v>
          </cell>
          <cell r="H26">
            <v>2865.4571143646122</v>
          </cell>
          <cell r="I26">
            <v>286.5457114364612</v>
          </cell>
        </row>
        <row r="27">
          <cell r="D27" t="str">
            <v>厚豆腐蛋白蕈菇豬肉堡</v>
          </cell>
          <cell r="E27"/>
          <cell r="F27"/>
          <cell r="G27">
            <v>10</v>
          </cell>
          <cell r="H27">
            <v>2867.6154248939065</v>
          </cell>
          <cell r="I27">
            <v>286.76154248939065</v>
          </cell>
        </row>
        <row r="28">
          <cell r="D28"/>
          <cell r="E28"/>
          <cell r="F28"/>
          <cell r="G28"/>
          <cell r="H28"/>
          <cell r="I28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tabSelected="1" view="pageBreakPreview" zoomScale="80" zoomScaleNormal="60" zoomScaleSheetLayoutView="8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23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96"/>
    </row>
    <row r="2" spans="1:12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2" ht="21.6" customHeight="1">
      <c r="A3" s="112" t="s">
        <v>1</v>
      </c>
      <c r="B3" s="243">
        <v>10</v>
      </c>
      <c r="C3" s="112" t="s">
        <v>2</v>
      </c>
      <c r="D3" s="324" t="s">
        <v>3</v>
      </c>
      <c r="E3" s="324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'（１）收支狀況'!H66/1000</f>
        <v>173975.38419000001</v>
      </c>
      <c r="C6" s="114">
        <v>169544.86283999999</v>
      </c>
      <c r="D6" s="114">
        <f t="shared" ref="D6:D11" si="0">B6-C6</f>
        <v>4430.5213500000245</v>
      </c>
      <c r="E6" s="105"/>
      <c r="G6" s="104" t="s">
        <v>16</v>
      </c>
      <c r="H6" s="255">
        <f>'生產管理報表(週) '!H6</f>
        <v>150.5</v>
      </c>
      <c r="I6" s="116">
        <f>'（２）ＫＰＩ達成進度'!H66</f>
        <v>146.35806451612902</v>
      </c>
      <c r="J6" s="116">
        <v>140.37333333333333</v>
      </c>
      <c r="K6" s="117"/>
      <c r="L6" s="98" t="s">
        <v>17</v>
      </c>
    </row>
    <row r="7" spans="1:12" ht="18" customHeight="1">
      <c r="A7" s="104" t="s">
        <v>18</v>
      </c>
      <c r="B7" s="114">
        <f>'（４）訂單數量構成比'!H68</f>
        <v>5308649</v>
      </c>
      <c r="C7" s="114">
        <v>5123862</v>
      </c>
      <c r="D7" s="114">
        <f t="shared" si="0"/>
        <v>184787</v>
      </c>
      <c r="E7" s="105"/>
      <c r="G7" s="104" t="s">
        <v>19</v>
      </c>
      <c r="H7" s="238">
        <f>'生產管理報表(週) '!H7</f>
        <v>0.8</v>
      </c>
      <c r="I7" s="115">
        <f>'（２）ＫＰＩ達成進度'!K66</f>
        <v>0.97247883399421275</v>
      </c>
      <c r="J7" s="115">
        <v>0.93271317829457379</v>
      </c>
      <c r="K7" s="115"/>
      <c r="L7" s="98" t="s">
        <v>20</v>
      </c>
    </row>
    <row r="8" spans="1:12" ht="18" customHeight="1">
      <c r="A8" s="104" t="s">
        <v>21</v>
      </c>
      <c r="B8" s="114">
        <f>'（１）收支狀況'!N66/1000</f>
        <v>122020.89846641342</v>
      </c>
      <c r="C8" s="114">
        <v>117996.63808510412</v>
      </c>
      <c r="D8" s="114">
        <f>B8-C8</f>
        <v>4024.260381309301</v>
      </c>
      <c r="E8" s="105"/>
      <c r="G8" s="104" t="s">
        <v>22</v>
      </c>
      <c r="H8" s="239">
        <f>'生產管理報表(週) '!H8</f>
        <v>2.5000000000000001E-3</v>
      </c>
      <c r="I8" s="115">
        <f>'（２）ＫＰＩ達成進度'!N66</f>
        <v>2.4269082114286105E-3</v>
      </c>
      <c r="J8" s="115">
        <v>2.4304510513538024E-3</v>
      </c>
      <c r="K8" s="115"/>
      <c r="L8" s="98" t="s">
        <v>23</v>
      </c>
    </row>
    <row r="9" spans="1:12" ht="18" customHeight="1">
      <c r="A9" s="104" t="s">
        <v>24</v>
      </c>
      <c r="B9" s="115">
        <f>'（１）收支狀況'!Q66</f>
        <v>0.70136875417474787</v>
      </c>
      <c r="C9" s="115">
        <v>0.6959611521609943</v>
      </c>
      <c r="D9" s="115">
        <f t="shared" si="0"/>
        <v>5.4076020137535652E-3</v>
      </c>
      <c r="E9" s="115"/>
      <c r="G9" s="104" t="s">
        <v>25</v>
      </c>
      <c r="H9" s="115">
        <f>'生產管理報表(週) '!H9</f>
        <v>4.0000000000000001E-3</v>
      </c>
      <c r="I9" s="115">
        <f>'（２）ＫＰＩ達成進度'!Q66</f>
        <v>7.3353396483849306E-3</v>
      </c>
      <c r="J9" s="115">
        <v>7.6554307649619327E-3</v>
      </c>
      <c r="K9" s="115"/>
      <c r="L9" s="98" t="s">
        <v>26</v>
      </c>
    </row>
    <row r="10" spans="1:12" ht="18" customHeight="1">
      <c r="A10" s="104" t="s">
        <v>27</v>
      </c>
      <c r="B10" s="114">
        <f>'（１）收支狀況'!T66/1000</f>
        <v>29429.236333999994</v>
      </c>
      <c r="C10" s="114">
        <v>28554.123604999997</v>
      </c>
      <c r="D10" s="114">
        <f t="shared" si="0"/>
        <v>875.11272899999676</v>
      </c>
      <c r="E10" s="105"/>
      <c r="G10" s="104" t="s">
        <v>28</v>
      </c>
      <c r="H10" s="238">
        <f>'生產管理報表(週) '!H10</f>
        <v>0.8</v>
      </c>
      <c r="I10" s="115">
        <f>'（２）ＫＰＩ達成進度'!T66</f>
        <v>0.80000000000000038</v>
      </c>
      <c r="J10" s="115">
        <v>0.80000000000000038</v>
      </c>
      <c r="K10" s="115"/>
      <c r="L10" s="98" t="s">
        <v>29</v>
      </c>
    </row>
    <row r="11" spans="1:12" ht="18" customHeight="1">
      <c r="A11" s="104" t="s">
        <v>30</v>
      </c>
      <c r="B11" s="115">
        <f>'（１）收支狀況'!W66</f>
        <v>0.16915747288627955</v>
      </c>
      <c r="C11" s="115">
        <v>0.16841633020722435</v>
      </c>
      <c r="D11" s="115">
        <f t="shared" si="0"/>
        <v>7.4114267905520115E-4</v>
      </c>
      <c r="E11" s="115"/>
      <c r="G11" s="104" t="s">
        <v>31</v>
      </c>
      <c r="H11" s="238">
        <f>'生產管理報表(週) '!H11</f>
        <v>1</v>
      </c>
      <c r="I11" s="115">
        <f>'（２）ＫＰＩ達成進度'!W66</f>
        <v>0.78103225806451593</v>
      </c>
      <c r="J11" s="115">
        <v>0.69868888888888891</v>
      </c>
      <c r="K11" s="115"/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2">
      <c r="A14" s="104" t="s">
        <v>35</v>
      </c>
      <c r="B14" s="118" t="s">
        <v>8</v>
      </c>
      <c r="C14" s="118" t="s">
        <v>36</v>
      </c>
      <c r="D14" s="118" t="s">
        <v>13</v>
      </c>
      <c r="E14" s="118" t="s">
        <v>37</v>
      </c>
      <c r="G14" s="104" t="s">
        <v>35</v>
      </c>
      <c r="H14" s="118" t="s">
        <v>8</v>
      </c>
      <c r="I14" s="118" t="s">
        <v>36</v>
      </c>
      <c r="J14" s="118" t="s">
        <v>13</v>
      </c>
      <c r="K14" s="118" t="s">
        <v>37</v>
      </c>
    </row>
    <row r="15" spans="1:12" ht="18" customHeight="1">
      <c r="A15" s="104" t="s">
        <v>38</v>
      </c>
      <c r="B15" s="114">
        <f>SUM('（３）業績構成比'!M68:M98)/1000</f>
        <v>42272.407429999999</v>
      </c>
      <c r="C15" s="115">
        <f t="shared" ref="C15:C23" si="1">IFERROR(B15/$B$6,"")</f>
        <v>0.24297924460298326</v>
      </c>
      <c r="D15" s="115">
        <v>0.25221383033205919</v>
      </c>
      <c r="E15" s="115">
        <f>IFERROR(C15-D15,"")</f>
        <v>-9.2345857290759281E-3</v>
      </c>
      <c r="G15" s="104" t="s">
        <v>38</v>
      </c>
      <c r="H15" s="114">
        <f>SUM('（４）訂單數量構成比'!M68:M98)</f>
        <v>794773</v>
      </c>
      <c r="I15" s="115">
        <f t="shared" ref="I15:I23" si="2">IFERROR(H15/$B$7,"")</f>
        <v>0.14971285537996579</v>
      </c>
      <c r="J15" s="115">
        <v>0.15673255837100999</v>
      </c>
      <c r="K15" s="115">
        <f t="shared" ref="K15:K23" si="3">IFERROR(I15-J15,"")</f>
        <v>-7.0197029910442077E-3</v>
      </c>
      <c r="L15" s="96"/>
    </row>
    <row r="16" spans="1:12" ht="18" customHeight="1">
      <c r="A16" s="104" t="s">
        <v>39</v>
      </c>
      <c r="B16" s="114">
        <f>SUM('（３）業績構成比'!Q68:Q98)/1000</f>
        <v>2396.0271999999995</v>
      </c>
      <c r="C16" s="115">
        <f t="shared" si="1"/>
        <v>1.377221962265235E-2</v>
      </c>
      <c r="D16" s="115">
        <v>0</v>
      </c>
      <c r="E16" s="115">
        <f t="shared" ref="E16:E23" si="4">IFERROR(C16-D16,"")</f>
        <v>1.377221962265235E-2</v>
      </c>
      <c r="G16" s="104" t="s">
        <v>39</v>
      </c>
      <c r="H16" s="114">
        <f>SUM('（４）訂單數量構成比'!Q68:Q98)</f>
        <v>42378</v>
      </c>
      <c r="I16" s="115">
        <f t="shared" si="2"/>
        <v>7.9828219948239187E-3</v>
      </c>
      <c r="J16" s="115">
        <v>0</v>
      </c>
      <c r="K16" s="115">
        <f t="shared" si="3"/>
        <v>7.9828219948239187E-3</v>
      </c>
      <c r="L16" s="96"/>
    </row>
    <row r="17" spans="1:17" ht="18" customHeight="1">
      <c r="A17" s="104" t="s">
        <v>40</v>
      </c>
      <c r="B17" s="114">
        <v>0</v>
      </c>
      <c r="C17" s="115">
        <f t="shared" si="1"/>
        <v>0</v>
      </c>
      <c r="D17" s="115">
        <v>0</v>
      </c>
      <c r="E17" s="115">
        <f t="shared" si="4"/>
        <v>0</v>
      </c>
      <c r="G17" s="104" t="s">
        <v>40</v>
      </c>
      <c r="H17" s="114">
        <v>0</v>
      </c>
      <c r="I17" s="115">
        <f t="shared" si="2"/>
        <v>0</v>
      </c>
      <c r="J17" s="115">
        <v>0</v>
      </c>
      <c r="K17" s="115">
        <f t="shared" si="3"/>
        <v>0</v>
      </c>
      <c r="L17" s="96"/>
    </row>
    <row r="18" spans="1:17" ht="18" customHeight="1">
      <c r="A18" s="104" t="s">
        <v>41</v>
      </c>
      <c r="B18" s="114">
        <f>SUM('（３）業績構成比'!U68:U98)/1000</f>
        <v>4506.0771200000008</v>
      </c>
      <c r="C18" s="115">
        <f t="shared" si="1"/>
        <v>2.5900659113239119E-2</v>
      </c>
      <c r="D18" s="115">
        <v>2.3994787054321814E-2</v>
      </c>
      <c r="E18" s="115">
        <f t="shared" si="4"/>
        <v>1.9058720589173045E-3</v>
      </c>
      <c r="G18" s="104" t="s">
        <v>41</v>
      </c>
      <c r="H18" s="114">
        <f>SUM('（４）訂單數量構成比'!U68:U98)</f>
        <v>107790</v>
      </c>
      <c r="I18" s="115">
        <f t="shared" si="2"/>
        <v>2.0304601038795368E-2</v>
      </c>
      <c r="J18" s="115">
        <v>1.8956209203136228E-2</v>
      </c>
      <c r="K18" s="115">
        <f t="shared" si="3"/>
        <v>1.34839183565914E-3</v>
      </c>
      <c r="L18" s="96"/>
    </row>
    <row r="19" spans="1:17" ht="18" customHeight="1">
      <c r="A19" s="104" t="s">
        <v>42</v>
      </c>
      <c r="B19" s="114">
        <f>SUM('（３）業績構成比'!W68:W98)/1000</f>
        <v>63915.115859999991</v>
      </c>
      <c r="C19" s="115">
        <f t="shared" si="1"/>
        <v>0.36738022541279602</v>
      </c>
      <c r="D19" s="115">
        <v>0.36094641816279288</v>
      </c>
      <c r="E19" s="115">
        <f t="shared" si="4"/>
        <v>6.4338072500031429E-3</v>
      </c>
      <c r="G19" s="104" t="s">
        <v>42</v>
      </c>
      <c r="H19" s="114">
        <f>SUM('（４）訂單數量構成比'!W68:W98)</f>
        <v>2598131</v>
      </c>
      <c r="I19" s="115">
        <f t="shared" si="2"/>
        <v>0.48941472679772197</v>
      </c>
      <c r="J19" s="115">
        <v>0.48603006872550431</v>
      </c>
      <c r="K19" s="115">
        <f t="shared" si="3"/>
        <v>3.3846580722176611E-3</v>
      </c>
      <c r="L19" s="96"/>
    </row>
    <row r="20" spans="1:17" ht="18" customHeight="1">
      <c r="A20" s="104" t="s">
        <v>43</v>
      </c>
      <c r="B20" s="114">
        <f>SUM('（３）業績構成比'!Y68:Y98)/1000</f>
        <v>33623.780210000004</v>
      </c>
      <c r="C20" s="115">
        <f t="shared" si="1"/>
        <v>0.19326745772999235</v>
      </c>
      <c r="D20" s="115">
        <v>0.16548265922086486</v>
      </c>
      <c r="E20" s="115">
        <f t="shared" si="4"/>
        <v>2.778479850912749E-2</v>
      </c>
      <c r="G20" s="104" t="s">
        <v>43</v>
      </c>
      <c r="H20" s="114">
        <f>SUM('（４）訂單數量構成比'!Y68:Y98)</f>
        <v>1075024</v>
      </c>
      <c r="I20" s="115">
        <f t="shared" si="2"/>
        <v>0.20250425296530247</v>
      </c>
      <c r="J20" s="115">
        <v>0.17837170478049566</v>
      </c>
      <c r="K20" s="115">
        <f t="shared" si="3"/>
        <v>2.4132548184806812E-2</v>
      </c>
      <c r="L20" s="96"/>
    </row>
    <row r="21" spans="1:17" ht="18" customHeight="1">
      <c r="A21" s="104" t="s">
        <v>44</v>
      </c>
      <c r="B21" s="114">
        <f>SUM('（３）業績構成比'!AA68:AA98)/1000</f>
        <v>27261.976370000004</v>
      </c>
      <c r="C21" s="115">
        <f t="shared" ref="C21" si="5">IFERROR(B21/$B$6,"")</f>
        <v>0.15670019351833686</v>
      </c>
      <c r="D21" s="115">
        <v>0.18532219374674627</v>
      </c>
      <c r="E21" s="115">
        <f t="shared" ref="E21" si="6">IFERROR(C21-D21,"")</f>
        <v>-2.8622000228409411E-2</v>
      </c>
      <c r="G21" s="104" t="s">
        <v>44</v>
      </c>
      <c r="H21" s="114">
        <f>SUM('（４）訂單數量構成比'!AA68:AA98)</f>
        <v>690553</v>
      </c>
      <c r="I21" s="115">
        <f t="shared" ref="I21" si="7">IFERROR(H21/$B$7,"")</f>
        <v>0.13008074182339047</v>
      </c>
      <c r="J21" s="115">
        <v>0.15519524140189567</v>
      </c>
      <c r="K21" s="115">
        <f t="shared" ref="K21" si="8">IFERROR(I21-J21,"")</f>
        <v>-2.5114499578505201E-2</v>
      </c>
      <c r="L21" s="96"/>
    </row>
    <row r="22" spans="1:17" ht="18" customHeight="1">
      <c r="A22" s="282" t="s">
        <v>45</v>
      </c>
      <c r="B22" s="114">
        <f>SUM('（３）業績構成比'!O68:O98)/1000</f>
        <v>0</v>
      </c>
      <c r="C22" s="115">
        <f t="shared" si="1"/>
        <v>0</v>
      </c>
      <c r="D22" s="115">
        <v>1.2040111483215023E-2</v>
      </c>
      <c r="E22" s="115">
        <f t="shared" si="4"/>
        <v>-1.2040111483215023E-2</v>
      </c>
      <c r="G22" s="282" t="s">
        <v>45</v>
      </c>
      <c r="H22" s="114">
        <f>SUM('（４）訂單數量構成比'!O68:O98)</f>
        <v>0</v>
      </c>
      <c r="I22" s="115">
        <f t="shared" si="2"/>
        <v>0</v>
      </c>
      <c r="J22" s="115">
        <v>4.7142175179581336E-3</v>
      </c>
      <c r="K22" s="115">
        <f t="shared" si="3"/>
        <v>-4.7142175179581336E-3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</v>
      </c>
      <c r="D24" s="110">
        <f t="shared" si="9"/>
        <v>1.0000000000000002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'（５-1）品群別人時生產性（4℃-主食）'!C1</f>
        <v>117.33797905687337</v>
      </c>
      <c r="C28" s="233">
        <v>117.33797905687337</v>
      </c>
      <c r="D28" s="105">
        <v>0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'（５-3）品群別人時生產性（4℃-熱食義麵)'!C1</f>
        <v>84.383145712400676</v>
      </c>
      <c r="C29" s="233">
        <v>0</v>
      </c>
      <c r="D29" s="105">
        <v>0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v>0</v>
      </c>
      <c r="C30" s="233">
        <v>0</v>
      </c>
      <c r="D30" s="105">
        <v>0</v>
      </c>
      <c r="E30" s="106"/>
      <c r="L30" s="96"/>
    </row>
    <row r="31" spans="1:17" ht="18" customHeight="1">
      <c r="A31" s="104" t="s">
        <v>41</v>
      </c>
      <c r="B31" s="233">
        <f>'（５-4）品群別人時生產性（4℃-微波小吃)'!C1</f>
        <v>84.305792602669356</v>
      </c>
      <c r="C31" s="233">
        <v>84.305792602669356</v>
      </c>
      <c r="D31" s="105">
        <v>0</v>
      </c>
      <c r="E31" s="106"/>
      <c r="L31" s="96"/>
    </row>
    <row r="32" spans="1:17" ht="18" customHeight="1">
      <c r="A32" s="104" t="s">
        <v>42</v>
      </c>
      <c r="B32" s="233">
        <f>'（５-5）品群別人時生產性（4℃-三明治)'!C1</f>
        <v>132.93105047761816</v>
      </c>
      <c r="C32" s="233">
        <v>132.93105047761816</v>
      </c>
      <c r="D32" s="105">
        <v>0</v>
      </c>
      <c r="E32" s="106"/>
      <c r="L32" s="96"/>
    </row>
    <row r="33" spans="1:5" s="96" customFormat="1" ht="18" customHeight="1">
      <c r="A33" s="104" t="s">
        <v>43</v>
      </c>
      <c r="B33" s="233">
        <f>'（５-6）品群別人時生產性（4℃-調理麵包)'!C1</f>
        <v>287.57514056748022</v>
      </c>
      <c r="C33" s="233">
        <v>287.57514056748022</v>
      </c>
      <c r="D33" s="105">
        <v>0</v>
      </c>
      <c r="E33" s="106"/>
    </row>
    <row r="34" spans="1:5" s="96" customFormat="1" ht="18" customHeight="1">
      <c r="A34" s="104" t="s">
        <v>44</v>
      </c>
      <c r="B34" s="233">
        <f>'（５-7）品群別人時生產性（4℃-沙拉)'!C1</f>
        <v>105.94780616410409</v>
      </c>
      <c r="C34" s="233">
        <v>105.94780616410409</v>
      </c>
      <c r="D34" s="105">
        <v>0</v>
      </c>
      <c r="E34" s="106"/>
    </row>
    <row r="35" spans="1:5" s="96" customFormat="1" ht="18" customHeight="1">
      <c r="A35" s="282" t="s">
        <v>45</v>
      </c>
      <c r="B35" s="233" t="e">
        <f>'（５-2）品群別人時生產性（4℃-便當）'!C1</f>
        <v>#DIV/0!</v>
      </c>
      <c r="C35" s="233" t="s">
        <v>47</v>
      </c>
      <c r="D35" s="105">
        <v>0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48</v>
      </c>
    </row>
    <row r="40" spans="1:5" ht="15.75" customHeight="1">
      <c r="A40" s="180" t="s">
        <v>49</v>
      </c>
    </row>
    <row r="41" spans="1:5" ht="15.75" customHeight="1">
      <c r="A41" s="180" t="s">
        <v>50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Q41"/>
  <sheetViews>
    <sheetView view="pageBreakPreview" zoomScale="90" zoomScaleNormal="60" zoomScaleSheetLayoutView="90" workbookViewId="0">
      <selection activeCell="B9" sqref="B9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23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96"/>
    </row>
    <row r="2" spans="1:12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2" ht="21.6" customHeight="1">
      <c r="A3" s="112" t="s">
        <v>1</v>
      </c>
      <c r="B3" s="243">
        <v>10</v>
      </c>
      <c r="C3" s="112" t="s">
        <v>51</v>
      </c>
      <c r="D3" s="243" t="s">
        <v>52</v>
      </c>
      <c r="E3" s="112" t="s">
        <v>2</v>
      </c>
      <c r="F3" s="324" t="str">
        <f>'生產管理報表(月)'!D3</f>
        <v>屏榮新豐廠</v>
      </c>
      <c r="G3" s="324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53</v>
      </c>
      <c r="C5" s="113" t="s">
        <v>54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55</v>
      </c>
      <c r="J5" s="113" t="s">
        <v>56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'（１）收支狀況'!G93:G93/1000</f>
        <v>43296.81068000001</v>
      </c>
      <c r="C6" s="114">
        <v>38847.023370000003</v>
      </c>
      <c r="D6" s="114">
        <f t="shared" ref="D6:D11" si="0">B6-C6</f>
        <v>4449.787310000007</v>
      </c>
      <c r="E6" s="254">
        <f>'（１）收支狀況'!H66:H66/1000</f>
        <v>173975.38419000001</v>
      </c>
      <c r="G6" s="104" t="s">
        <v>57</v>
      </c>
      <c r="H6" s="255">
        <v>150.5</v>
      </c>
      <c r="I6" s="255">
        <f>'（２）ＫＰＩ達成進度'!G93</f>
        <v>143.05714285714285</v>
      </c>
      <c r="J6" s="116">
        <v>146.95714285714283</v>
      </c>
      <c r="K6" s="255">
        <f>'（２）ＫＰＩ達成進度'!H66</f>
        <v>146.35806451612902</v>
      </c>
      <c r="L6" s="98" t="s">
        <v>17</v>
      </c>
    </row>
    <row r="7" spans="1:12" ht="18" customHeight="1">
      <c r="A7" s="104" t="s">
        <v>18</v>
      </c>
      <c r="B7" s="114">
        <f>'（１）收支狀況'!J93:J93</f>
        <v>1308070</v>
      </c>
      <c r="C7" s="114">
        <v>1174668</v>
      </c>
      <c r="D7" s="114">
        <f>B7-C7</f>
        <v>133402</v>
      </c>
      <c r="E7" s="254">
        <f>'（１）收支狀況'!K66:K66</f>
        <v>5308649</v>
      </c>
      <c r="G7" s="104" t="s">
        <v>58</v>
      </c>
      <c r="H7" s="238">
        <v>0.8</v>
      </c>
      <c r="I7" s="238">
        <f>'（２）ＫＰＩ達成進度'!J93</f>
        <v>0.95054579971523501</v>
      </c>
      <c r="J7" s="115">
        <v>0.97645942097769356</v>
      </c>
      <c r="K7" s="238">
        <f>'（２）ＫＰＩ達成進度'!K66</f>
        <v>0.97247883399421275</v>
      </c>
      <c r="L7" s="98" t="s">
        <v>20</v>
      </c>
    </row>
    <row r="8" spans="1:12" ht="18" customHeight="1">
      <c r="A8" s="104" t="s">
        <v>21</v>
      </c>
      <c r="B8" s="114">
        <f>'（１）收支狀況'!M93:M93/1000</f>
        <v>30313.68573258062</v>
      </c>
      <c r="C8" s="114">
        <v>27269.890555772992</v>
      </c>
      <c r="D8" s="114">
        <f>B8-C8</f>
        <v>3043.7951768076273</v>
      </c>
      <c r="E8" s="254">
        <f>'（１）收支狀況'!N66:N66/1000</f>
        <v>122020.89846641342</v>
      </c>
      <c r="G8" s="104" t="s">
        <v>22</v>
      </c>
      <c r="H8" s="239">
        <v>2.5000000000000001E-3</v>
      </c>
      <c r="I8" s="239">
        <f>'（２）ＫＰＩ達成進度'!M93</f>
        <v>2.4354244588470244E-3</v>
      </c>
      <c r="J8" s="239">
        <v>2.4277710496666163E-3</v>
      </c>
      <c r="K8" s="239">
        <f>'（２）ＫＰＩ達成進度'!N66</f>
        <v>2.4269082114286105E-3</v>
      </c>
      <c r="L8" s="98" t="s">
        <v>23</v>
      </c>
    </row>
    <row r="9" spans="1:12" ht="18" customHeight="1">
      <c r="A9" s="104" t="s">
        <v>24</v>
      </c>
      <c r="B9" s="238">
        <f>'（１）收支狀況'!P93</f>
        <v>0.70013669035865844</v>
      </c>
      <c r="C9" s="238">
        <v>0.70198146962355001</v>
      </c>
      <c r="D9" s="238">
        <f t="shared" si="0"/>
        <v>-1.8447792648915717E-3</v>
      </c>
      <c r="E9" s="238">
        <f>'（１）收支狀況'!Q66</f>
        <v>0.70136875417474787</v>
      </c>
      <c r="G9" s="104" t="s">
        <v>25</v>
      </c>
      <c r="H9" s="115">
        <v>4.0000000000000001E-3</v>
      </c>
      <c r="I9" s="115">
        <f>'（２）ＫＰＩ達成進度'!P93</f>
        <v>7.3163641658809449E-3</v>
      </c>
      <c r="J9" s="115">
        <v>7.3344309685444888E-3</v>
      </c>
      <c r="K9" s="115">
        <f>'（２）ＫＰＩ達成進度'!Q66</f>
        <v>7.3353396483849306E-3</v>
      </c>
      <c r="L9" s="98" t="s">
        <v>26</v>
      </c>
    </row>
    <row r="10" spans="1:12" ht="18" customHeight="1">
      <c r="A10" s="104" t="s">
        <v>27</v>
      </c>
      <c r="B10" s="114">
        <f>'（１）收支狀況'!S93:S93/1000</f>
        <v>6879.8290859999997</v>
      </c>
      <c r="C10" s="114">
        <v>6590.4831530000001</v>
      </c>
      <c r="D10" s="114">
        <f t="shared" si="0"/>
        <v>289.3459329999996</v>
      </c>
      <c r="E10" s="254">
        <f>'（１）收支狀況'!T66:T66/1000</f>
        <v>29429.236333999994</v>
      </c>
      <c r="G10" s="104" t="s">
        <v>28</v>
      </c>
      <c r="H10" s="238">
        <v>0.8</v>
      </c>
      <c r="I10" s="238">
        <f>'（２）ＫＰＩ達成進度'!S93</f>
        <v>0.79999999999999993</v>
      </c>
      <c r="J10" s="238">
        <v>0.79999999999999993</v>
      </c>
      <c r="K10" s="238">
        <f>'（２）ＫＰＩ達成進度'!T66</f>
        <v>0.80000000000000038</v>
      </c>
      <c r="L10" s="98" t="s">
        <v>29</v>
      </c>
    </row>
    <row r="11" spans="1:12" ht="18" customHeight="1">
      <c r="A11" s="104" t="s">
        <v>30</v>
      </c>
      <c r="B11" s="238">
        <f>'（１）收支狀況'!V93:V93</f>
        <v>0.15889921169593177</v>
      </c>
      <c r="C11" s="238">
        <v>0.16965220450042423</v>
      </c>
      <c r="D11" s="238">
        <f t="shared" si="0"/>
        <v>-1.0752992804492462E-2</v>
      </c>
      <c r="E11" s="238">
        <f>'（１）收支狀況'!W66:W66</f>
        <v>0.16915747288627955</v>
      </c>
      <c r="G11" s="104" t="s">
        <v>31</v>
      </c>
      <c r="H11" s="238">
        <v>1</v>
      </c>
      <c r="I11" s="238">
        <f>'（２）ＫＰＩ達成進度'!V93</f>
        <v>0.83300000000000007</v>
      </c>
      <c r="J11" s="238">
        <v>0.79999999999999993</v>
      </c>
      <c r="K11" s="238">
        <f>'（２）ＫＰＩ達成進度'!W66</f>
        <v>0.78103225806451593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5</v>
      </c>
      <c r="G13" s="109" t="s">
        <v>34</v>
      </c>
      <c r="K13" s="288" t="s">
        <v>59</v>
      </c>
      <c r="L13" s="96"/>
    </row>
    <row r="14" spans="1:12" s="103" customFormat="1" ht="12">
      <c r="A14" s="104" t="s">
        <v>35</v>
      </c>
      <c r="B14" s="118" t="s">
        <v>55</v>
      </c>
      <c r="C14" s="118" t="s">
        <v>36</v>
      </c>
      <c r="D14" s="118" t="s">
        <v>56</v>
      </c>
      <c r="E14" s="118" t="s">
        <v>37</v>
      </c>
      <c r="G14" s="104" t="s">
        <v>35</v>
      </c>
      <c r="H14" s="118" t="s">
        <v>55</v>
      </c>
      <c r="I14" s="118" t="s">
        <v>36</v>
      </c>
      <c r="J14" s="118" t="s">
        <v>56</v>
      </c>
      <c r="K14" s="118" t="s">
        <v>37</v>
      </c>
    </row>
    <row r="15" spans="1:12" ht="18" customHeight="1">
      <c r="A15" s="104" t="s">
        <v>38</v>
      </c>
      <c r="B15" s="114">
        <f>SUM('（３）業績構成比'!M95:M101)/1000</f>
        <v>10664.087230000001</v>
      </c>
      <c r="C15" s="238">
        <f>IFERROR(B15/$B$6,"")</f>
        <v>0.24630191144600952</v>
      </c>
      <c r="D15" s="249">
        <v>0.25355903967681526</v>
      </c>
      <c r="E15" s="238">
        <f>IFERROR(C15-D15,"")</f>
        <v>-7.2571282308057372E-3</v>
      </c>
      <c r="G15" s="104" t="s">
        <v>38</v>
      </c>
      <c r="H15" s="114">
        <f>SUM('（４）訂單數量構成比'!M95:M101)</f>
        <v>201076</v>
      </c>
      <c r="I15" s="238">
        <f t="shared" ref="I15:I23" si="1">IFERROR(H15/$B$7,"")</f>
        <v>0.15371960216196381</v>
      </c>
      <c r="J15" s="249">
        <v>0.15799613167294929</v>
      </c>
      <c r="K15" s="238">
        <f t="shared" ref="K15:K23" si="2">IFERROR(I15-J15,"")</f>
        <v>-4.2765295109854773E-3</v>
      </c>
      <c r="L15" s="96"/>
    </row>
    <row r="16" spans="1:12" ht="18" customHeight="1">
      <c r="A16" s="104" t="s">
        <v>39</v>
      </c>
      <c r="B16" s="114">
        <f>SUM('（３）業績構成比'!Q95:Q101)/1000</f>
        <v>627.09119999999996</v>
      </c>
      <c r="C16" s="238">
        <f t="shared" ref="C16:C23" si="3">IFERROR(B16/$B$6,"")</f>
        <v>1.4483542555472122E-2</v>
      </c>
      <c r="D16" s="249">
        <v>2.2573652340045425E-2</v>
      </c>
      <c r="E16" s="238">
        <f t="shared" ref="E16:E23" si="4">IFERROR(C16-D16,"")</f>
        <v>-8.0901097845733037E-3</v>
      </c>
      <c r="G16" s="104" t="s">
        <v>39</v>
      </c>
      <c r="H16" s="114">
        <f>SUM('（４）訂單數量構成比'!Q95:Q101)</f>
        <v>10944</v>
      </c>
      <c r="I16" s="238">
        <f t="shared" si="1"/>
        <v>8.3665247272699476E-3</v>
      </c>
      <c r="J16" s="249">
        <v>1.3028362056342729E-2</v>
      </c>
      <c r="K16" s="238">
        <f t="shared" si="2"/>
        <v>-4.6618373290727814E-3</v>
      </c>
      <c r="L16" s="96"/>
    </row>
    <row r="17" spans="1:17" ht="18" customHeight="1">
      <c r="A17" s="104" t="s">
        <v>40</v>
      </c>
      <c r="B17" s="114">
        <f>SUM('（３）業績構成比'!S95:S101)/1000</f>
        <v>0</v>
      </c>
      <c r="C17" s="238">
        <f t="shared" si="3"/>
        <v>0</v>
      </c>
      <c r="D17" s="249">
        <v>0</v>
      </c>
      <c r="E17" s="238">
        <f t="shared" si="4"/>
        <v>0</v>
      </c>
      <c r="G17" s="104" t="s">
        <v>40</v>
      </c>
      <c r="H17" s="114">
        <v>0</v>
      </c>
      <c r="I17" s="238">
        <f t="shared" si="1"/>
        <v>0</v>
      </c>
      <c r="J17" s="249">
        <v>0</v>
      </c>
      <c r="K17" s="238">
        <f t="shared" si="2"/>
        <v>0</v>
      </c>
      <c r="L17" s="96"/>
    </row>
    <row r="18" spans="1:17" ht="18" customHeight="1">
      <c r="A18" s="104" t="s">
        <v>41</v>
      </c>
      <c r="B18" s="114">
        <f>SUM('（３）業績構成比'!U95:U101)/1000</f>
        <v>1131.3692599999999</v>
      </c>
      <c r="C18" s="238">
        <f>IFERROR(B18/$B$6,"")</f>
        <v>2.6130545003921285E-2</v>
      </c>
      <c r="D18" s="249">
        <v>2.8873185708900299E-2</v>
      </c>
      <c r="E18" s="238">
        <f t="shared" si="4"/>
        <v>-2.7426407049790137E-3</v>
      </c>
      <c r="G18" s="104" t="s">
        <v>41</v>
      </c>
      <c r="H18" s="114">
        <f>SUM('（４）訂單數量構成比'!U95:U101)</f>
        <v>27085</v>
      </c>
      <c r="I18" s="238">
        <f t="shared" si="1"/>
        <v>2.0706078420879615E-2</v>
      </c>
      <c r="J18" s="249">
        <v>2.2871994469926823E-2</v>
      </c>
      <c r="K18" s="238">
        <f t="shared" si="2"/>
        <v>-2.1659160490472076E-3</v>
      </c>
      <c r="L18" s="96"/>
    </row>
    <row r="19" spans="1:17" ht="18" customHeight="1">
      <c r="A19" s="104" t="s">
        <v>42</v>
      </c>
      <c r="B19" s="114">
        <f>SUM('（３）業績構成比'!W95:W101)/1000</f>
        <v>14822.647240000002</v>
      </c>
      <c r="C19" s="238">
        <f t="shared" si="3"/>
        <v>0.34234963285291109</v>
      </c>
      <c r="D19" s="249">
        <v>0.35887233410954639</v>
      </c>
      <c r="E19" s="238">
        <f t="shared" si="4"/>
        <v>-1.6522701256635297E-2</v>
      </c>
      <c r="G19" s="104" t="s">
        <v>42</v>
      </c>
      <c r="H19" s="114">
        <f>SUM('（４）訂單數量構成比'!W95:W101)</f>
        <v>602005</v>
      </c>
      <c r="I19" s="238">
        <f t="shared" si="1"/>
        <v>0.46022384123173837</v>
      </c>
      <c r="J19" s="249">
        <v>0.48225966826371364</v>
      </c>
      <c r="K19" s="238">
        <f t="shared" si="2"/>
        <v>-2.2035827031975264E-2</v>
      </c>
      <c r="L19" s="96"/>
    </row>
    <row r="20" spans="1:17" ht="18" customHeight="1">
      <c r="A20" s="104" t="s">
        <v>43</v>
      </c>
      <c r="B20" s="114">
        <f>SUM('（３）業績構成比'!Y95:Y101)/1000</f>
        <v>10099.49468</v>
      </c>
      <c r="C20" s="238">
        <f t="shared" si="3"/>
        <v>0.23326186204900387</v>
      </c>
      <c r="D20" s="249">
        <v>0.18635060120437741</v>
      </c>
      <c r="E20" s="238">
        <f t="shared" si="4"/>
        <v>4.6911260844626462E-2</v>
      </c>
      <c r="G20" s="104" t="s">
        <v>43</v>
      </c>
      <c r="H20" s="114">
        <f>SUM('（４）訂單數量構成比'!Y95:Y101)</f>
        <v>316029</v>
      </c>
      <c r="I20" s="238">
        <f t="shared" si="1"/>
        <v>0.24159945568662228</v>
      </c>
      <c r="J20" s="249">
        <v>0.19822111439147061</v>
      </c>
      <c r="K20" s="238">
        <f t="shared" si="2"/>
        <v>4.3378341295151668E-2</v>
      </c>
      <c r="L20" s="96"/>
    </row>
    <row r="21" spans="1:17" ht="18" customHeight="1">
      <c r="A21" s="104" t="s">
        <v>44</v>
      </c>
      <c r="B21" s="114">
        <f>SUM('（３）業績構成比'!AA95:AA101)/1000</f>
        <v>5952.1210699999992</v>
      </c>
      <c r="C21" s="238">
        <f t="shared" si="3"/>
        <v>0.13747250609268197</v>
      </c>
      <c r="D21" s="249">
        <v>0.14977118696031511</v>
      </c>
      <c r="E21" s="238">
        <f t="shared" si="4"/>
        <v>-1.2298680867633138E-2</v>
      </c>
      <c r="G21" s="104" t="s">
        <v>44</v>
      </c>
      <c r="H21" s="114">
        <f>SUM('（４）訂單數量構成比'!AA95:AA101)</f>
        <v>150931</v>
      </c>
      <c r="I21" s="238">
        <f t="shared" si="1"/>
        <v>0.11538449777152598</v>
      </c>
      <c r="J21" s="249">
        <v>0.12562272914559688</v>
      </c>
      <c r="K21" s="238">
        <f t="shared" si="2"/>
        <v>-1.02382313740709E-2</v>
      </c>
      <c r="L21" s="96"/>
    </row>
    <row r="22" spans="1:17" ht="18" customHeight="1">
      <c r="A22" s="282" t="s">
        <v>45</v>
      </c>
      <c r="B22" s="114">
        <f>SUM('（３）業績構成比'!O95:O101)/1000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45</v>
      </c>
      <c r="H22" s="114">
        <f>SUM('（４）訂單數量構成比'!O95:O101)</f>
        <v>0</v>
      </c>
      <c r="I22" s="238">
        <f t="shared" si="1"/>
        <v>0</v>
      </c>
      <c r="J22" s="238">
        <v>0</v>
      </c>
      <c r="K22" s="238">
        <f t="shared" si="2"/>
        <v>0</v>
      </c>
      <c r="L22" s="96"/>
    </row>
    <row r="23" spans="1:17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  <c r="L23" s="96"/>
    </row>
    <row r="24" spans="1:17" ht="15.75" customHeight="1">
      <c r="C24" s="250">
        <f t="shared" ref="C24:D24" si="5">SUM(C15:C23)</f>
        <v>0.99999999999999978</v>
      </c>
      <c r="D24" s="280">
        <f t="shared" si="5"/>
        <v>0.99999999999999989</v>
      </c>
      <c r="I24" s="250">
        <f t="shared" ref="I24" si="6">SUM(I15:I23)</f>
        <v>1</v>
      </c>
      <c r="J24" s="280">
        <f>SUM(J15:J23)</f>
        <v>1</v>
      </c>
      <c r="L24" s="96"/>
    </row>
    <row r="25" spans="1:17" ht="9.6" customHeight="1">
      <c r="A25" s="111"/>
      <c r="L25" s="96"/>
    </row>
    <row r="26" spans="1:17" ht="15.75" customHeight="1">
      <c r="A26" s="109" t="s">
        <v>46</v>
      </c>
      <c r="L26" s="96"/>
    </row>
    <row r="27" spans="1:17" ht="15.75" customHeight="1">
      <c r="A27" s="104" t="s">
        <v>35</v>
      </c>
      <c r="B27" s="104" t="s">
        <v>55</v>
      </c>
      <c r="C27" s="104" t="s">
        <v>56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'（５-1）品群別人時生產性（4℃-主食）'!L267</f>
        <v>117.90669971168349</v>
      </c>
      <c r="C28" s="233">
        <v>116.15423393287459</v>
      </c>
      <c r="D28" s="251">
        <f>B28-C28</f>
        <v>1.7524657788088973</v>
      </c>
      <c r="E28" s="252">
        <f>'（５-1）品群別人時生產性（4℃-主食）'!C1</f>
        <v>117.33797905687337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'（５-3）品群別人時生產性（4℃-熱食義麵)'!L267</f>
        <v>84.516650151379508</v>
      </c>
      <c r="C29" s="233">
        <v>84.304309134197254</v>
      </c>
      <c r="D29" s="251">
        <f t="shared" ref="D29:D35" si="7">B29-C29</f>
        <v>0.21234101718225418</v>
      </c>
      <c r="E29" s="252">
        <v>0</v>
      </c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v>0</v>
      </c>
      <c r="C30" s="233">
        <v>0</v>
      </c>
      <c r="D30" s="251">
        <f t="shared" si="7"/>
        <v>0</v>
      </c>
      <c r="E30" s="252">
        <v>0</v>
      </c>
      <c r="L30" s="96"/>
    </row>
    <row r="31" spans="1:17" ht="18" customHeight="1">
      <c r="A31" s="104" t="s">
        <v>41</v>
      </c>
      <c r="B31" s="233">
        <f>'（５-4）品群別人時生產性（4℃-微波小吃)'!L267</f>
        <v>84.057407853112736</v>
      </c>
      <c r="C31" s="233">
        <v>84.338688238797332</v>
      </c>
      <c r="D31" s="251">
        <f t="shared" si="7"/>
        <v>-0.28128038568459601</v>
      </c>
      <c r="E31" s="252">
        <f>'（５-4）品群別人時生產性（4℃-微波小吃)'!C1</f>
        <v>84.305792602669356</v>
      </c>
      <c r="L31" s="96"/>
    </row>
    <row r="32" spans="1:17" ht="18" customHeight="1">
      <c r="A32" s="104" t="s">
        <v>42</v>
      </c>
      <c r="B32" s="233">
        <f>'（５-5）品群別人時生產性（4℃-三明治)'!L297</f>
        <v>133.00691216813271</v>
      </c>
      <c r="C32" s="233">
        <v>133.08827284348271</v>
      </c>
      <c r="D32" s="251">
        <f t="shared" si="7"/>
        <v>-8.1360675349998246E-2</v>
      </c>
      <c r="E32" s="252">
        <f>'（５-5）品群別人時生產性（4℃-三明治)'!C1</f>
        <v>132.93105047761816</v>
      </c>
      <c r="L32" s="96"/>
    </row>
    <row r="33" spans="1:5" s="96" customFormat="1" ht="18" customHeight="1">
      <c r="A33" s="104" t="s">
        <v>43</v>
      </c>
      <c r="B33" s="233">
        <f>'（５-6）品群別人時生產性（4℃-調理麵包)'!L267</f>
        <v>279.43462831289901</v>
      </c>
      <c r="C33" s="233">
        <v>292.61643211624443</v>
      </c>
      <c r="D33" s="251">
        <f t="shared" si="7"/>
        <v>-13.181803803345417</v>
      </c>
      <c r="E33" s="252">
        <f>'（５-6）品群別人時生產性（4℃-調理麵包)'!C1</f>
        <v>287.57514056748022</v>
      </c>
    </row>
    <row r="34" spans="1:5" s="96" customFormat="1" ht="18" customHeight="1">
      <c r="A34" s="104" t="s">
        <v>44</v>
      </c>
      <c r="B34" s="233">
        <f>'（５-7）品群別人時生產性（4℃-沙拉)'!L267</f>
        <v>105.90359415989826</v>
      </c>
      <c r="C34" s="233">
        <v>106.00191820856132</v>
      </c>
      <c r="D34" s="251">
        <f t="shared" si="7"/>
        <v>-9.8324048663059216E-2</v>
      </c>
      <c r="E34" s="252">
        <f>'（５-7）品群別人時生產性（4℃-沙拉)'!C1</f>
        <v>105.94780616410409</v>
      </c>
    </row>
    <row r="35" spans="1:5" s="96" customFormat="1" ht="18" customHeight="1">
      <c r="A35" s="282" t="s">
        <v>45</v>
      </c>
      <c r="B35" s="233" t="str">
        <f>'（５-2）品群別人時生產性（4℃-便當）'!L267</f>
        <v>-</v>
      </c>
      <c r="C35" s="233" t="s">
        <v>60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48</v>
      </c>
    </row>
    <row r="40" spans="1:5" ht="15.75" customHeight="1">
      <c r="A40" s="180" t="s">
        <v>49</v>
      </c>
    </row>
    <row r="41" spans="1:5" ht="15.75" customHeight="1">
      <c r="A41" s="180" t="s">
        <v>50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W133"/>
  <sheetViews>
    <sheetView zoomScale="85" zoomScaleNormal="85" workbookViewId="0">
      <pane xSplit="5" ySplit="4" topLeftCell="J83" activePane="bottomRight" state="frozen"/>
      <selection pane="bottomRight" activeCell="A96" sqref="A96:XFD96"/>
      <selection pane="bottomLeft" activeCell="A5" sqref="A5"/>
      <selection pane="topRight" activeCell="F1" sqref="F1"/>
    </sheetView>
  </sheetViews>
  <sheetFormatPr defaultColWidth="8.85546875" defaultRowHeight="12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16384" width="8.85546875" style="72"/>
  </cols>
  <sheetData>
    <row r="2" spans="2:23" ht="37.9" customHeight="1">
      <c r="B2" s="328" t="s">
        <v>61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</row>
    <row r="3" spans="2:23" s="75" customFormat="1" ht="23.45" customHeight="1">
      <c r="B3" s="332" t="s">
        <v>62</v>
      </c>
      <c r="C3" s="333" t="s">
        <v>63</v>
      </c>
      <c r="D3" s="334" t="s">
        <v>64</v>
      </c>
      <c r="E3" s="334"/>
      <c r="F3" s="331" t="s">
        <v>65</v>
      </c>
      <c r="G3" s="331"/>
      <c r="H3" s="331"/>
      <c r="I3" s="329" t="s">
        <v>66</v>
      </c>
      <c r="J3" s="329"/>
      <c r="K3" s="329"/>
      <c r="L3" s="330" t="s">
        <v>67</v>
      </c>
      <c r="M3" s="330"/>
      <c r="N3" s="330"/>
      <c r="O3" s="336" t="s">
        <v>68</v>
      </c>
      <c r="P3" s="336"/>
      <c r="Q3" s="336"/>
      <c r="R3" s="335" t="s">
        <v>69</v>
      </c>
      <c r="S3" s="335"/>
      <c r="T3" s="335"/>
      <c r="U3" s="336" t="s">
        <v>70</v>
      </c>
      <c r="V3" s="336"/>
      <c r="W3" s="336"/>
    </row>
    <row r="4" spans="2:23" s="75" customFormat="1" ht="23.45" customHeight="1">
      <c r="B4" s="332"/>
      <c r="C4" s="333"/>
      <c r="D4" s="334"/>
      <c r="E4" s="334"/>
      <c r="F4" s="73" t="s">
        <v>71</v>
      </c>
      <c r="G4" s="73" t="s">
        <v>72</v>
      </c>
      <c r="H4" s="73" t="s">
        <v>73</v>
      </c>
      <c r="I4" s="85" t="s">
        <v>71</v>
      </c>
      <c r="J4" s="85" t="s">
        <v>72</v>
      </c>
      <c r="K4" s="85" t="s">
        <v>73</v>
      </c>
      <c r="L4" s="84" t="s">
        <v>71</v>
      </c>
      <c r="M4" s="84" t="s">
        <v>72</v>
      </c>
      <c r="N4" s="84" t="s">
        <v>73</v>
      </c>
      <c r="O4" s="78" t="s">
        <v>71</v>
      </c>
      <c r="P4" s="78" t="s">
        <v>72</v>
      </c>
      <c r="Q4" s="78" t="s">
        <v>73</v>
      </c>
      <c r="R4" s="78" t="s">
        <v>71</v>
      </c>
      <c r="S4" s="78" t="s">
        <v>72</v>
      </c>
      <c r="T4" s="78" t="s">
        <v>73</v>
      </c>
      <c r="U4" s="78" t="s">
        <v>71</v>
      </c>
      <c r="V4" s="78" t="s">
        <v>72</v>
      </c>
      <c r="W4" s="78" t="s">
        <v>73</v>
      </c>
    </row>
    <row r="5" spans="2:23" hidden="1">
      <c r="B5" s="339">
        <f>D17</f>
        <v>45882</v>
      </c>
      <c r="C5" s="340" t="s">
        <v>74</v>
      </c>
      <c r="D5" s="79">
        <v>45870</v>
      </c>
      <c r="E5" s="79" t="s">
        <v>75</v>
      </c>
      <c r="F5" s="228">
        <f>'（３）業績構成比'!F7</f>
        <v>4376902.38</v>
      </c>
      <c r="G5" s="326">
        <f>SUM(F5:F8)</f>
        <v>20827993.370000001</v>
      </c>
      <c r="H5" s="326">
        <f>SUM(F5:F35)</f>
        <v>170636491.06999996</v>
      </c>
      <c r="I5" s="242">
        <f>'（４）訂單數量構成比'!F7</f>
        <v>126626</v>
      </c>
      <c r="J5" s="327">
        <f>SUM(I5:I8)</f>
        <v>603449</v>
      </c>
      <c r="K5" s="327">
        <f>SUM(I5:I35)</f>
        <v>4956065</v>
      </c>
      <c r="L5" s="228">
        <v>2914701.1261453605</v>
      </c>
      <c r="M5" s="326">
        <f>SUM(L5:L8)</f>
        <v>14609030.000821136</v>
      </c>
      <c r="N5" s="341">
        <f>SUM(L5:L35)</f>
        <v>120315669.26119328</v>
      </c>
      <c r="O5" s="256">
        <f t="shared" ref="O5:O68" si="0">IFERROR(L5/F5,"")</f>
        <v>0.66592783505154629</v>
      </c>
      <c r="P5" s="325">
        <f>M5/G5</f>
        <v>0.70141322504277015</v>
      </c>
      <c r="Q5" s="325">
        <f>N5/H5</f>
        <v>0.70509929327974963</v>
      </c>
      <c r="R5" s="227">
        <v>879473.38600000006</v>
      </c>
      <c r="S5" s="326">
        <f>SUM(R5:R8)</f>
        <v>3602566.3569999998</v>
      </c>
      <c r="T5" s="326">
        <f>SUM(R5:R35)</f>
        <v>28193857.893801998</v>
      </c>
      <c r="U5" s="256">
        <f>IFERROR(R5/F5,"")</f>
        <v>0.20093511566963485</v>
      </c>
      <c r="V5" s="337">
        <f>S5/G5</f>
        <v>0.17296751986626926</v>
      </c>
      <c r="W5" s="325">
        <f>T5/H5</f>
        <v>0.16522760001104378</v>
      </c>
    </row>
    <row r="6" spans="2:23" hidden="1">
      <c r="B6" s="340"/>
      <c r="C6" s="340"/>
      <c r="D6" s="79">
        <v>45871</v>
      </c>
      <c r="E6" s="79" t="s">
        <v>76</v>
      </c>
      <c r="F6" s="228">
        <f>'（３）業績構成比'!F8</f>
        <v>4635761.74</v>
      </c>
      <c r="G6" s="326"/>
      <c r="H6" s="326"/>
      <c r="I6" s="242">
        <f>'（４）訂單數量構成比'!F8</f>
        <v>132231</v>
      </c>
      <c r="J6" s="327"/>
      <c r="K6" s="327"/>
      <c r="L6" s="228">
        <v>3336553.6688463925</v>
      </c>
      <c r="M6" s="326"/>
      <c r="N6" s="326"/>
      <c r="O6" s="256">
        <f t="shared" si="0"/>
        <v>0.7197422680412372</v>
      </c>
      <c r="P6" s="325"/>
      <c r="Q6" s="325"/>
      <c r="R6" s="227">
        <v>890278.88</v>
      </c>
      <c r="S6" s="326"/>
      <c r="T6" s="326"/>
      <c r="U6" s="256">
        <f t="shared" ref="U6:U69" si="1">IFERROR(R6/F6,"")</f>
        <v>0.19204586644696714</v>
      </c>
      <c r="V6" s="337"/>
      <c r="W6" s="325"/>
    </row>
    <row r="7" spans="2:23" hidden="1">
      <c r="B7" s="340"/>
      <c r="C7" s="340"/>
      <c r="D7" s="79">
        <v>45872</v>
      </c>
      <c r="E7" s="79" t="s">
        <v>71</v>
      </c>
      <c r="F7" s="228">
        <f>'（３）業績構成比'!F9</f>
        <v>5941913.1300000008</v>
      </c>
      <c r="G7" s="326"/>
      <c r="H7" s="326"/>
      <c r="I7" s="242">
        <f>'（４）訂單數量構成比'!F9</f>
        <v>172946</v>
      </c>
      <c r="J7" s="327"/>
      <c r="K7" s="327"/>
      <c r="L7" s="228">
        <v>4251530.7297695884</v>
      </c>
      <c r="M7" s="326"/>
      <c r="N7" s="326"/>
      <c r="O7" s="256">
        <f t="shared" si="0"/>
        <v>0.71551546391752585</v>
      </c>
      <c r="P7" s="325"/>
      <c r="Q7" s="325"/>
      <c r="R7" s="227">
        <v>873942.42500000005</v>
      </c>
      <c r="S7" s="326"/>
      <c r="T7" s="326"/>
      <c r="U7" s="256">
        <f t="shared" si="1"/>
        <v>0.14708098315802876</v>
      </c>
      <c r="V7" s="337"/>
      <c r="W7" s="325"/>
    </row>
    <row r="8" spans="2:23" hidden="1">
      <c r="B8" s="340"/>
      <c r="C8" s="340"/>
      <c r="D8" s="79">
        <v>45873</v>
      </c>
      <c r="E8" s="79" t="s">
        <v>77</v>
      </c>
      <c r="F8" s="228">
        <f>'（３）業績構成比'!F10</f>
        <v>5873416.1200000001</v>
      </c>
      <c r="G8" s="326"/>
      <c r="H8" s="326"/>
      <c r="I8" s="242">
        <f>'（４）訂單數量構成比'!F10</f>
        <v>171646</v>
      </c>
      <c r="J8" s="327"/>
      <c r="K8" s="327"/>
      <c r="L8" s="228">
        <v>4106244.4760597935</v>
      </c>
      <c r="M8" s="326"/>
      <c r="N8" s="326"/>
      <c r="O8" s="256">
        <f t="shared" si="0"/>
        <v>0.69912371134020612</v>
      </c>
      <c r="P8" s="325"/>
      <c r="Q8" s="325"/>
      <c r="R8" s="227">
        <v>958871.66599999997</v>
      </c>
      <c r="S8" s="326"/>
      <c r="T8" s="326"/>
      <c r="U8" s="256">
        <f t="shared" si="1"/>
        <v>0.16325621178701705</v>
      </c>
      <c r="V8" s="337"/>
      <c r="W8" s="325"/>
    </row>
    <row r="9" spans="2:23" hidden="1">
      <c r="B9" s="340"/>
      <c r="C9" s="340"/>
      <c r="D9" s="79">
        <v>45874</v>
      </c>
      <c r="E9" s="79" t="s">
        <v>78</v>
      </c>
      <c r="F9" s="228">
        <f>'（３）業績構成比'!F11</f>
        <v>6182700.1499999994</v>
      </c>
      <c r="G9" s="326">
        <f>SUM(F9:F15)</f>
        <v>38973976.979999997</v>
      </c>
      <c r="H9" s="326"/>
      <c r="I9" s="242">
        <f>'（４）訂單數量構成比'!F11</f>
        <v>185947</v>
      </c>
      <c r="J9" s="327">
        <f t="shared" ref="J9" si="2">SUM(I9:I15)</f>
        <v>1159872</v>
      </c>
      <c r="K9" s="327"/>
      <c r="L9" s="228">
        <v>4317373.1408273196</v>
      </c>
      <c r="M9" s="326">
        <f t="shared" ref="M9" si="3">SUM(L9:L15)</f>
        <v>27196273.410152577</v>
      </c>
      <c r="N9" s="326"/>
      <c r="O9" s="256">
        <f t="shared" si="0"/>
        <v>0.69829896907216504</v>
      </c>
      <c r="P9" s="325">
        <f>M9/G9</f>
        <v>0.69780595970764536</v>
      </c>
      <c r="Q9" s="325"/>
      <c r="R9" s="227">
        <v>973458.52599999995</v>
      </c>
      <c r="S9" s="326">
        <f t="shared" ref="S9" si="4">SUM(R9:R15)</f>
        <v>6523306.9199999999</v>
      </c>
      <c r="T9" s="326"/>
      <c r="U9" s="256">
        <f t="shared" si="1"/>
        <v>0.15744876872283706</v>
      </c>
      <c r="V9" s="325">
        <f t="shared" ref="V9" si="5">S9/G9</f>
        <v>0.1673759627699149</v>
      </c>
      <c r="W9" s="325"/>
    </row>
    <row r="10" spans="2:23" hidden="1">
      <c r="B10" s="340"/>
      <c r="C10" s="340"/>
      <c r="D10" s="79">
        <v>45875</v>
      </c>
      <c r="E10" s="79" t="s">
        <v>79</v>
      </c>
      <c r="F10" s="228">
        <f>'（３）業績構成比'!F12</f>
        <v>6008483.6100000013</v>
      </c>
      <c r="G10" s="326"/>
      <c r="H10" s="326"/>
      <c r="I10" s="242">
        <f>'（４）訂單數量構成比'!F12</f>
        <v>179806</v>
      </c>
      <c r="J10" s="327"/>
      <c r="K10" s="327"/>
      <c r="L10" s="228">
        <v>4167843.5020500007</v>
      </c>
      <c r="M10" s="326"/>
      <c r="N10" s="326"/>
      <c r="O10" s="256">
        <f t="shared" si="0"/>
        <v>0.69365979381443299</v>
      </c>
      <c r="P10" s="325"/>
      <c r="Q10" s="325"/>
      <c r="R10" s="227">
        <v>1011615.899</v>
      </c>
      <c r="S10" s="326"/>
      <c r="T10" s="326"/>
      <c r="U10" s="256">
        <f t="shared" si="1"/>
        <v>0.16836459324218739</v>
      </c>
      <c r="V10" s="325"/>
      <c r="W10" s="325"/>
    </row>
    <row r="11" spans="2:23" hidden="1">
      <c r="B11" s="340"/>
      <c r="C11" s="340"/>
      <c r="D11" s="79">
        <v>45876</v>
      </c>
      <c r="E11" s="79" t="s">
        <v>80</v>
      </c>
      <c r="F11" s="228">
        <f>'（３）業績構成比'!F13</f>
        <v>5578775.709999999</v>
      </c>
      <c r="G11" s="326"/>
      <c r="H11" s="326"/>
      <c r="I11" s="242">
        <f>'（４）訂單數量構成比'!F13</f>
        <v>167846</v>
      </c>
      <c r="J11" s="327"/>
      <c r="K11" s="327"/>
      <c r="L11" s="228">
        <v>3948565.4264953607</v>
      </c>
      <c r="M11" s="326"/>
      <c r="N11" s="326"/>
      <c r="O11" s="256">
        <f t="shared" si="0"/>
        <v>0.70778350515463928</v>
      </c>
      <c r="P11" s="325"/>
      <c r="Q11" s="325"/>
      <c r="R11" s="227">
        <v>958610.27599999995</v>
      </c>
      <c r="S11" s="326"/>
      <c r="T11" s="326"/>
      <c r="U11" s="256">
        <f t="shared" si="1"/>
        <v>0.17183165730819461</v>
      </c>
      <c r="V11" s="325"/>
      <c r="W11" s="325"/>
    </row>
    <row r="12" spans="2:23" hidden="1">
      <c r="B12" s="340"/>
      <c r="C12" s="340"/>
      <c r="D12" s="79">
        <v>45877</v>
      </c>
      <c r="E12" s="79" t="s">
        <v>75</v>
      </c>
      <c r="F12" s="228">
        <f>'（３）業績構成比'!F14</f>
        <v>4540704.45</v>
      </c>
      <c r="G12" s="326"/>
      <c r="H12" s="326"/>
      <c r="I12" s="242">
        <f>'（４）訂單數量構成比'!F14</f>
        <v>133441</v>
      </c>
      <c r="J12" s="327"/>
      <c r="K12" s="327"/>
      <c r="L12" s="228">
        <v>3136128.8105953611</v>
      </c>
      <c r="M12" s="326"/>
      <c r="N12" s="326"/>
      <c r="O12" s="256">
        <f t="shared" si="0"/>
        <v>0.69067010309278354</v>
      </c>
      <c r="P12" s="325"/>
      <c r="Q12" s="325"/>
      <c r="R12" s="227">
        <v>918456.39199999999</v>
      </c>
      <c r="S12" s="326"/>
      <c r="T12" s="326"/>
      <c r="U12" s="256">
        <f t="shared" si="1"/>
        <v>0.2022717845025126</v>
      </c>
      <c r="V12" s="325"/>
      <c r="W12" s="325"/>
    </row>
    <row r="13" spans="2:23" hidden="1">
      <c r="B13" s="340"/>
      <c r="C13" s="340"/>
      <c r="D13" s="79">
        <v>45878</v>
      </c>
      <c r="E13" s="79" t="s">
        <v>76</v>
      </c>
      <c r="F13" s="228">
        <f>'（３）業績構成比'!F15</f>
        <v>4698362.9500000011</v>
      </c>
      <c r="G13" s="326"/>
      <c r="H13" s="326"/>
      <c r="I13" s="242">
        <f>'（４）訂單數量構成比'!F15</f>
        <v>136383</v>
      </c>
      <c r="J13" s="327"/>
      <c r="K13" s="327"/>
      <c r="L13" s="228">
        <v>3324455.062610826</v>
      </c>
      <c r="M13" s="326"/>
      <c r="N13" s="326"/>
      <c r="O13" s="256">
        <f t="shared" si="0"/>
        <v>0.70757731958762893</v>
      </c>
      <c r="P13" s="325"/>
      <c r="Q13" s="325"/>
      <c r="R13" s="227">
        <v>846441.94700000004</v>
      </c>
      <c r="S13" s="326"/>
      <c r="T13" s="326"/>
      <c r="U13" s="256">
        <f t="shared" si="1"/>
        <v>0.18015678141681238</v>
      </c>
      <c r="V13" s="325"/>
      <c r="W13" s="325"/>
    </row>
    <row r="14" spans="2:23" hidden="1">
      <c r="B14" s="340"/>
      <c r="C14" s="340"/>
      <c r="D14" s="79">
        <v>45879</v>
      </c>
      <c r="E14" s="79" t="s">
        <v>71</v>
      </c>
      <c r="F14" s="228">
        <f>'（３）業績構成比'!F16</f>
        <v>6020434.0999999996</v>
      </c>
      <c r="G14" s="326"/>
      <c r="H14" s="326"/>
      <c r="I14" s="242">
        <f>'（４）訂單數量構成比'!F16</f>
        <v>179198</v>
      </c>
      <c r="J14" s="327"/>
      <c r="K14" s="327"/>
      <c r="L14" s="228">
        <v>4164340.4736030926</v>
      </c>
      <c r="M14" s="326"/>
      <c r="N14" s="326"/>
      <c r="O14" s="256">
        <f t="shared" si="0"/>
        <v>0.69170103092783508</v>
      </c>
      <c r="P14" s="325"/>
      <c r="Q14" s="325"/>
      <c r="R14" s="227">
        <v>855877.16899999999</v>
      </c>
      <c r="S14" s="326"/>
      <c r="T14" s="326"/>
      <c r="U14" s="256">
        <f t="shared" si="1"/>
        <v>0.14216203595684238</v>
      </c>
      <c r="V14" s="325"/>
      <c r="W14" s="325"/>
    </row>
    <row r="15" spans="2:23" hidden="1">
      <c r="B15" s="340"/>
      <c r="C15" s="340"/>
      <c r="D15" s="79">
        <v>45880</v>
      </c>
      <c r="E15" s="79" t="s">
        <v>77</v>
      </c>
      <c r="F15" s="228">
        <f>'（３）業績構成比'!F17</f>
        <v>5944516.0099999998</v>
      </c>
      <c r="G15" s="326"/>
      <c r="H15" s="326"/>
      <c r="I15" s="242">
        <f>'（４）訂單數量構成比'!F17</f>
        <v>177251</v>
      </c>
      <c r="J15" s="327"/>
      <c r="K15" s="327"/>
      <c r="L15" s="228">
        <v>4137566.9939706181</v>
      </c>
      <c r="M15" s="326"/>
      <c r="N15" s="326"/>
      <c r="O15" s="256">
        <f t="shared" si="0"/>
        <v>0.69603092783505149</v>
      </c>
      <c r="P15" s="325"/>
      <c r="Q15" s="325"/>
      <c r="R15" s="227">
        <v>958846.71100000001</v>
      </c>
      <c r="S15" s="326"/>
      <c r="T15" s="326"/>
      <c r="U15" s="256">
        <f t="shared" si="1"/>
        <v>0.16129937397544331</v>
      </c>
      <c r="V15" s="325"/>
      <c r="W15" s="325"/>
    </row>
    <row r="16" spans="2:23" hidden="1">
      <c r="B16" s="339">
        <f>D24</f>
        <v>45889</v>
      </c>
      <c r="C16" s="340"/>
      <c r="D16" s="79">
        <v>45881</v>
      </c>
      <c r="E16" s="79" t="s">
        <v>78</v>
      </c>
      <c r="F16" s="228">
        <f>'（３）業績構成比'!F18</f>
        <v>5571059.9600000009</v>
      </c>
      <c r="G16" s="326">
        <f t="shared" ref="G16" si="6">SUM(F16:F22)</f>
        <v>36769733.580000006</v>
      </c>
      <c r="H16" s="326"/>
      <c r="I16" s="242">
        <f>'（４）訂單數量構成比'!F18</f>
        <v>163807</v>
      </c>
      <c r="J16" s="327">
        <f t="shared" ref="J16" si="7">SUM(I16:I22)</f>
        <v>1082673</v>
      </c>
      <c r="K16" s="327"/>
      <c r="L16" s="228">
        <v>3965503.4529711353</v>
      </c>
      <c r="M16" s="326">
        <f t="shared" ref="M16" si="8">SUM(L16:L22)</f>
        <v>25835317.037120622</v>
      </c>
      <c r="N16" s="326"/>
      <c r="O16" s="256">
        <f t="shared" si="0"/>
        <v>0.71180412371134028</v>
      </c>
      <c r="P16" s="325">
        <f t="shared" ref="P16" si="9">M16/G16</f>
        <v>0.70262453713216755</v>
      </c>
      <c r="Q16" s="325"/>
      <c r="R16" s="227">
        <v>941877.14899999998</v>
      </c>
      <c r="S16" s="326">
        <f t="shared" ref="S16" si="10">SUM(R16:R22)</f>
        <v>6176194.7468019994</v>
      </c>
      <c r="T16" s="326"/>
      <c r="U16" s="256">
        <f t="shared" si="1"/>
        <v>0.16906605848126607</v>
      </c>
      <c r="V16" s="325">
        <f t="shared" ref="V16" si="11">S16/G16</f>
        <v>0.1679695267131712</v>
      </c>
      <c r="W16" s="325"/>
    </row>
    <row r="17" spans="2:23" hidden="1">
      <c r="B17" s="340"/>
      <c r="C17" s="340"/>
      <c r="D17" s="79">
        <v>45882</v>
      </c>
      <c r="E17" s="79" t="s">
        <v>79</v>
      </c>
      <c r="F17" s="228">
        <f>'（３）業績構成比'!F19</f>
        <v>5601894.3000000017</v>
      </c>
      <c r="G17" s="326"/>
      <c r="H17" s="326"/>
      <c r="I17" s="242">
        <f>'（４）訂單數量構成比'!F19</f>
        <v>165300</v>
      </c>
      <c r="J17" s="327"/>
      <c r="K17" s="327"/>
      <c r="L17" s="228">
        <v>3927389.9162010318</v>
      </c>
      <c r="M17" s="326"/>
      <c r="N17" s="326"/>
      <c r="O17" s="256">
        <f t="shared" si="0"/>
        <v>0.70108247422680403</v>
      </c>
      <c r="P17" s="325"/>
      <c r="Q17" s="325"/>
      <c r="R17" s="227">
        <v>918616.61899999995</v>
      </c>
      <c r="S17" s="326"/>
      <c r="T17" s="326"/>
      <c r="U17" s="256">
        <f t="shared" si="1"/>
        <v>0.16398321171465155</v>
      </c>
      <c r="V17" s="325"/>
      <c r="W17" s="325"/>
    </row>
    <row r="18" spans="2:23" hidden="1">
      <c r="B18" s="340"/>
      <c r="C18" s="340"/>
      <c r="D18" s="79">
        <v>45883</v>
      </c>
      <c r="E18" s="79" t="s">
        <v>80</v>
      </c>
      <c r="F18" s="228">
        <f>'（３）業績構成比'!F20</f>
        <v>5220507.6899999995</v>
      </c>
      <c r="G18" s="326"/>
      <c r="H18" s="326"/>
      <c r="I18" s="242">
        <f>'（４）訂單數量構成比'!F20</f>
        <v>154459</v>
      </c>
      <c r="J18" s="327"/>
      <c r="K18" s="327"/>
      <c r="L18" s="228">
        <v>3599190.2244201032</v>
      </c>
      <c r="M18" s="326"/>
      <c r="N18" s="326"/>
      <c r="O18" s="256">
        <f t="shared" si="0"/>
        <v>0.68943298969072175</v>
      </c>
      <c r="P18" s="325"/>
      <c r="Q18" s="325"/>
      <c r="R18" s="227">
        <v>892023.12100000004</v>
      </c>
      <c r="S18" s="326"/>
      <c r="T18" s="326"/>
      <c r="U18" s="256">
        <f t="shared" si="1"/>
        <v>0.17086903687713945</v>
      </c>
      <c r="V18" s="325"/>
      <c r="W18" s="325"/>
    </row>
    <row r="19" spans="2:23" hidden="1">
      <c r="B19" s="340"/>
      <c r="C19" s="340"/>
      <c r="D19" s="79">
        <v>45884</v>
      </c>
      <c r="E19" s="79" t="s">
        <v>75</v>
      </c>
      <c r="F19" s="228">
        <f>'（３）業績構成比'!F21</f>
        <v>4456648.04</v>
      </c>
      <c r="G19" s="326"/>
      <c r="H19" s="326"/>
      <c r="I19" s="242">
        <f>'（４）訂單數量構成比'!F21</f>
        <v>129575</v>
      </c>
      <c r="J19" s="327"/>
      <c r="K19" s="327"/>
      <c r="L19" s="228">
        <v>3145612.4542123713</v>
      </c>
      <c r="M19" s="326"/>
      <c r="N19" s="326"/>
      <c r="O19" s="256">
        <f t="shared" si="0"/>
        <v>0.70582474226804126</v>
      </c>
      <c r="P19" s="325"/>
      <c r="Q19" s="325"/>
      <c r="R19" s="227">
        <v>852394.55900000001</v>
      </c>
      <c r="S19" s="326"/>
      <c r="T19" s="326"/>
      <c r="U19" s="256">
        <f t="shared" si="1"/>
        <v>0.19126360245400936</v>
      </c>
      <c r="V19" s="325"/>
      <c r="W19" s="325"/>
    </row>
    <row r="20" spans="2:23" hidden="1">
      <c r="B20" s="340"/>
      <c r="C20" s="340"/>
      <c r="D20" s="79">
        <v>45885</v>
      </c>
      <c r="E20" s="79" t="s">
        <v>76</v>
      </c>
      <c r="F20" s="228">
        <f>'（３）業績構成比'!F22</f>
        <v>4483117.49</v>
      </c>
      <c r="G20" s="326"/>
      <c r="H20" s="326"/>
      <c r="I20" s="242">
        <f>'（４）訂單數量構成比'!F22</f>
        <v>129760</v>
      </c>
      <c r="J20" s="327"/>
      <c r="K20" s="327"/>
      <c r="L20" s="228">
        <v>3180471.4440654637</v>
      </c>
      <c r="M20" s="326"/>
      <c r="N20" s="326"/>
      <c r="O20" s="256">
        <f t="shared" si="0"/>
        <v>0.70943298969072155</v>
      </c>
      <c r="P20" s="325"/>
      <c r="Q20" s="325"/>
      <c r="R20" s="227">
        <v>826415.91500000004</v>
      </c>
      <c r="S20" s="326"/>
      <c r="T20" s="326"/>
      <c r="U20" s="256">
        <f t="shared" si="1"/>
        <v>0.18433956211127539</v>
      </c>
      <c r="V20" s="325"/>
      <c r="W20" s="325"/>
    </row>
    <row r="21" spans="2:23" hidden="1">
      <c r="B21" s="340"/>
      <c r="C21" s="340"/>
      <c r="D21" s="79">
        <v>45886</v>
      </c>
      <c r="E21" s="79" t="s">
        <v>71</v>
      </c>
      <c r="F21" s="228">
        <f>'（３）業績構成比'!F23</f>
        <v>5735188.2799999993</v>
      </c>
      <c r="G21" s="326"/>
      <c r="H21" s="326"/>
      <c r="I21" s="242">
        <f>'（４）訂單數量構成比'!F23</f>
        <v>169934</v>
      </c>
      <c r="J21" s="327"/>
      <c r="K21" s="327"/>
      <c r="L21" s="228">
        <v>4087060.7201546389</v>
      </c>
      <c r="M21" s="326"/>
      <c r="N21" s="326"/>
      <c r="O21" s="256">
        <f t="shared" si="0"/>
        <v>0.71262886597938147</v>
      </c>
      <c r="P21" s="325"/>
      <c r="Q21" s="325"/>
      <c r="R21" s="227">
        <v>826385.08299999998</v>
      </c>
      <c r="S21" s="326"/>
      <c r="T21" s="326"/>
      <c r="U21" s="256">
        <f t="shared" si="1"/>
        <v>0.14409031450315352</v>
      </c>
      <c r="V21" s="325"/>
      <c r="W21" s="325"/>
    </row>
    <row r="22" spans="2:23" hidden="1">
      <c r="B22" s="340"/>
      <c r="C22" s="340"/>
      <c r="D22" s="79">
        <v>45887</v>
      </c>
      <c r="E22" s="79" t="s">
        <v>77</v>
      </c>
      <c r="F22" s="228">
        <f>'（３）業績構成比'!F24</f>
        <v>5701317.8199999994</v>
      </c>
      <c r="G22" s="326"/>
      <c r="H22" s="326"/>
      <c r="I22" s="242">
        <f>'（４）訂單數量構成比'!F24</f>
        <v>169838</v>
      </c>
      <c r="J22" s="327"/>
      <c r="K22" s="327"/>
      <c r="L22" s="228">
        <v>3930088.8250958761</v>
      </c>
      <c r="M22" s="326"/>
      <c r="N22" s="326"/>
      <c r="O22" s="256">
        <f t="shared" si="0"/>
        <v>0.68932989690721658</v>
      </c>
      <c r="P22" s="325"/>
      <c r="Q22" s="325"/>
      <c r="R22" s="227">
        <v>918482.30080199987</v>
      </c>
      <c r="S22" s="326"/>
      <c r="T22" s="326"/>
      <c r="U22" s="256">
        <f t="shared" si="1"/>
        <v>0.16109999999999999</v>
      </c>
      <c r="V22" s="325"/>
      <c r="W22" s="325"/>
    </row>
    <row r="23" spans="2:23" hidden="1">
      <c r="B23" s="339">
        <f>D31</f>
        <v>45896</v>
      </c>
      <c r="C23" s="340"/>
      <c r="D23" s="79">
        <v>45888</v>
      </c>
      <c r="E23" s="79" t="s">
        <v>78</v>
      </c>
      <c r="F23" s="228">
        <f>'（３）業績構成比'!F25</f>
        <v>6939236.5499999998</v>
      </c>
      <c r="G23" s="326">
        <f t="shared" ref="G23" si="12">SUM(F23:F29)</f>
        <v>41790038.960000001</v>
      </c>
      <c r="H23" s="326"/>
      <c r="I23" s="242">
        <f>'（４）訂單數量構成比'!F25</f>
        <v>193634</v>
      </c>
      <c r="J23" s="327">
        <f t="shared" ref="J23" si="13">SUM(I23:I29)</f>
        <v>1179305</v>
      </c>
      <c r="K23" s="327"/>
      <c r="L23" s="228">
        <v>5126092.731858247</v>
      </c>
      <c r="M23" s="326">
        <f t="shared" ref="M23" si="14">SUM(L23:L29)</f>
        <v>29847662.122743297</v>
      </c>
      <c r="N23" s="326"/>
      <c r="O23" s="256">
        <f t="shared" si="0"/>
        <v>0.73871134020618556</v>
      </c>
      <c r="P23" s="325">
        <f t="shared" ref="P23" si="15">M23/G23</f>
        <v>0.71422910496236824</v>
      </c>
      <c r="Q23" s="325"/>
      <c r="R23" s="227">
        <v>917891.65899999999</v>
      </c>
      <c r="S23" s="326">
        <f t="shared" ref="S23" si="16">SUM(R23:R29)</f>
        <v>6478375.767</v>
      </c>
      <c r="T23" s="326"/>
      <c r="U23" s="256">
        <f t="shared" si="1"/>
        <v>0.13227559723410784</v>
      </c>
      <c r="V23" s="325">
        <f t="shared" ref="V23" si="17">S23/G23</f>
        <v>0.15502200831161894</v>
      </c>
      <c r="W23" s="325"/>
    </row>
    <row r="24" spans="2:23" hidden="1">
      <c r="B24" s="340"/>
      <c r="C24" s="340"/>
      <c r="D24" s="79">
        <v>45889</v>
      </c>
      <c r="E24" s="79" t="s">
        <v>79</v>
      </c>
      <c r="F24" s="228">
        <f>'（３）業績構成比'!F26</f>
        <v>6333786.3600000003</v>
      </c>
      <c r="G24" s="326"/>
      <c r="H24" s="326"/>
      <c r="I24" s="242">
        <f>'（４）訂單數量構成比'!F26</f>
        <v>180887</v>
      </c>
      <c r="J24" s="327"/>
      <c r="K24" s="327"/>
      <c r="L24" s="228">
        <v>4556734.8570371149</v>
      </c>
      <c r="M24" s="326"/>
      <c r="N24" s="326"/>
      <c r="O24" s="256">
        <f t="shared" si="0"/>
        <v>0.71943298969072189</v>
      </c>
      <c r="P24" s="325"/>
      <c r="Q24" s="325"/>
      <c r="R24" s="227">
        <v>1030986.505</v>
      </c>
      <c r="S24" s="326"/>
      <c r="T24" s="326"/>
      <c r="U24" s="256">
        <f t="shared" si="1"/>
        <v>0.1627756994632828</v>
      </c>
      <c r="V24" s="325"/>
      <c r="W24" s="325"/>
    </row>
    <row r="25" spans="2:23" hidden="1">
      <c r="B25" s="340"/>
      <c r="C25" s="340"/>
      <c r="D25" s="79">
        <v>45890</v>
      </c>
      <c r="E25" s="79" t="s">
        <v>80</v>
      </c>
      <c r="F25" s="228">
        <f>'（３）業績構成比'!F27</f>
        <v>5963895.6600000001</v>
      </c>
      <c r="G25" s="326"/>
      <c r="H25" s="326"/>
      <c r="I25" s="242">
        <f>'（４）訂單數量構成比'!F27</f>
        <v>170601</v>
      </c>
      <c r="J25" s="327"/>
      <c r="K25" s="327"/>
      <c r="L25" s="228">
        <v>4187331.0713845361</v>
      </c>
      <c r="M25" s="326"/>
      <c r="N25" s="326"/>
      <c r="O25" s="256">
        <f t="shared" si="0"/>
        <v>0.70211340206185568</v>
      </c>
      <c r="P25" s="325"/>
      <c r="Q25" s="325"/>
      <c r="R25" s="227">
        <v>967364.37100000004</v>
      </c>
      <c r="S25" s="326"/>
      <c r="T25" s="326"/>
      <c r="U25" s="256">
        <f t="shared" si="1"/>
        <v>0.16220343650344815</v>
      </c>
      <c r="V25" s="325"/>
      <c r="W25" s="325"/>
    </row>
    <row r="26" spans="2:23" hidden="1">
      <c r="B26" s="340"/>
      <c r="C26" s="340"/>
      <c r="D26" s="79">
        <v>45891</v>
      </c>
      <c r="E26" s="79" t="s">
        <v>75</v>
      </c>
      <c r="F26" s="228">
        <f>'（３）業績構成比'!F28</f>
        <v>4909450.9799999995</v>
      </c>
      <c r="G26" s="326"/>
      <c r="H26" s="326"/>
      <c r="I26" s="242">
        <f>'（４）訂單數量構成比'!F28</f>
        <v>134952</v>
      </c>
      <c r="J26" s="327"/>
      <c r="K26" s="327"/>
      <c r="L26" s="228">
        <v>3583140.0219494835</v>
      </c>
      <c r="M26" s="326"/>
      <c r="N26" s="326"/>
      <c r="O26" s="256">
        <f t="shared" si="0"/>
        <v>0.72984536082474216</v>
      </c>
      <c r="P26" s="325"/>
      <c r="Q26" s="325"/>
      <c r="R26" s="227">
        <v>895981.96900000004</v>
      </c>
      <c r="S26" s="326"/>
      <c r="T26" s="326"/>
      <c r="U26" s="256">
        <f t="shared" si="1"/>
        <v>0.18250145946054444</v>
      </c>
      <c r="V26" s="325"/>
      <c r="W26" s="325"/>
    </row>
    <row r="27" spans="2:23" hidden="1">
      <c r="B27" s="340"/>
      <c r="C27" s="340"/>
      <c r="D27" s="79">
        <v>45892</v>
      </c>
      <c r="E27" s="79" t="s">
        <v>76</v>
      </c>
      <c r="F27" s="228">
        <f>'（３）業績構成比'!F29</f>
        <v>5147138.6599999992</v>
      </c>
      <c r="G27" s="326"/>
      <c r="H27" s="326"/>
      <c r="I27" s="242">
        <f>'（４）訂單數量構成比'!F29</f>
        <v>140531</v>
      </c>
      <c r="J27" s="327"/>
      <c r="K27" s="327"/>
      <c r="L27" s="228">
        <v>3664285.1563536078</v>
      </c>
      <c r="M27" s="326"/>
      <c r="N27" s="326"/>
      <c r="O27" s="256">
        <f t="shared" si="0"/>
        <v>0.71190721649484534</v>
      </c>
      <c r="P27" s="325"/>
      <c r="Q27" s="325"/>
      <c r="R27" s="227">
        <v>839624.79599999997</v>
      </c>
      <c r="S27" s="326"/>
      <c r="T27" s="326"/>
      <c r="U27" s="256">
        <f t="shared" si="1"/>
        <v>0.16312457298362351</v>
      </c>
      <c r="V27" s="325"/>
      <c r="W27" s="325"/>
    </row>
    <row r="28" spans="2:23" hidden="1">
      <c r="B28" s="340"/>
      <c r="C28" s="340"/>
      <c r="D28" s="79">
        <v>45893</v>
      </c>
      <c r="E28" s="79" t="s">
        <v>71</v>
      </c>
      <c r="F28" s="228">
        <f>'（３）業績構成比'!F30</f>
        <v>6385967.1200000001</v>
      </c>
      <c r="G28" s="326"/>
      <c r="H28" s="326"/>
      <c r="I28" s="242">
        <f>'（４）訂單數量構成比'!F30</f>
        <v>182419</v>
      </c>
      <c r="J28" s="327"/>
      <c r="K28" s="327"/>
      <c r="L28" s="228">
        <v>4502765.1667257734</v>
      </c>
      <c r="M28" s="326"/>
      <c r="N28" s="326"/>
      <c r="O28" s="256">
        <f t="shared" si="0"/>
        <v>0.70510309278350514</v>
      </c>
      <c r="P28" s="325"/>
      <c r="Q28" s="325"/>
      <c r="R28" s="227">
        <v>869487.03500000003</v>
      </c>
      <c r="S28" s="326"/>
      <c r="T28" s="326"/>
      <c r="U28" s="256">
        <f t="shared" si="1"/>
        <v>0.13615588972841439</v>
      </c>
      <c r="V28" s="325"/>
      <c r="W28" s="325"/>
    </row>
    <row r="29" spans="2:23" hidden="1">
      <c r="B29" s="340"/>
      <c r="C29" s="340"/>
      <c r="D29" s="79">
        <v>45894</v>
      </c>
      <c r="E29" s="79" t="s">
        <v>77</v>
      </c>
      <c r="F29" s="228">
        <f>'（３）業績構成比'!F31</f>
        <v>6110563.6299999999</v>
      </c>
      <c r="G29" s="326"/>
      <c r="H29" s="326"/>
      <c r="I29" s="242">
        <f>'（４）訂單數量構成比'!F31</f>
        <v>176281</v>
      </c>
      <c r="J29" s="327"/>
      <c r="K29" s="327"/>
      <c r="L29" s="228">
        <v>4227313.1174345361</v>
      </c>
      <c r="M29" s="326"/>
      <c r="N29" s="326"/>
      <c r="O29" s="256">
        <f t="shared" si="0"/>
        <v>0.69180412371134026</v>
      </c>
      <c r="P29" s="325"/>
      <c r="Q29" s="325"/>
      <c r="R29" s="227">
        <v>957039.43200000003</v>
      </c>
      <c r="S29" s="326"/>
      <c r="T29" s="326"/>
      <c r="U29" s="256">
        <f t="shared" si="1"/>
        <v>0.15662048379651683</v>
      </c>
      <c r="V29" s="325"/>
      <c r="W29" s="325"/>
    </row>
    <row r="30" spans="2:23" hidden="1">
      <c r="B30" s="339">
        <f>D38</f>
        <v>45903</v>
      </c>
      <c r="C30" s="340"/>
      <c r="D30" s="79">
        <v>45895</v>
      </c>
      <c r="E30" s="79" t="s">
        <v>78</v>
      </c>
      <c r="F30" s="228">
        <f>'（３）業績構成比'!F32</f>
        <v>5751890.8199999994</v>
      </c>
      <c r="G30" s="326">
        <f>SUM(F30:F36)</f>
        <v>38277517.119999997</v>
      </c>
      <c r="H30" s="326"/>
      <c r="I30" s="242">
        <f>'（４）訂單數量構成比'!F32</f>
        <v>166644</v>
      </c>
      <c r="J30" s="327">
        <f t="shared" ref="J30" si="18">SUM(I30:I36)</f>
        <v>1105998</v>
      </c>
      <c r="K30" s="327"/>
      <c r="L30" s="228">
        <v>4112601.9363000006</v>
      </c>
      <c r="M30" s="326">
        <f t="shared" ref="M30" si="19">SUM(L30:L36)</f>
        <v>27040773.528292786</v>
      </c>
      <c r="N30" s="326"/>
      <c r="O30" s="256">
        <f t="shared" si="0"/>
        <v>0.71500000000000019</v>
      </c>
      <c r="P30" s="325">
        <f t="shared" ref="P30" si="20">M30/G30</f>
        <v>0.70644011322677946</v>
      </c>
      <c r="Q30" s="325"/>
      <c r="R30" s="227">
        <v>953162.47499999998</v>
      </c>
      <c r="S30" s="326">
        <f t="shared" ref="S30" si="21">SUM(R30:R36)</f>
        <v>6420325.1950000003</v>
      </c>
      <c r="T30" s="326"/>
      <c r="U30" s="256">
        <f t="shared" si="1"/>
        <v>0.16571289421658392</v>
      </c>
      <c r="V30" s="325">
        <f t="shared" ref="V30" si="22">S30/G30</f>
        <v>0.16773097311594909</v>
      </c>
      <c r="W30" s="325"/>
    </row>
    <row r="31" spans="2:23" hidden="1">
      <c r="B31" s="340"/>
      <c r="C31" s="340"/>
      <c r="D31" s="79">
        <v>45896</v>
      </c>
      <c r="E31" s="79" t="s">
        <v>79</v>
      </c>
      <c r="F31" s="228">
        <f>'（３）業績構成比'!F33</f>
        <v>5656058.3599999994</v>
      </c>
      <c r="G31" s="326"/>
      <c r="H31" s="326"/>
      <c r="I31" s="242">
        <f>'（４）訂單數量構成比'!F33</f>
        <v>164419</v>
      </c>
      <c r="J31" s="327"/>
      <c r="K31" s="327"/>
      <c r="L31" s="228">
        <v>4056909.9010000001</v>
      </c>
      <c r="M31" s="326"/>
      <c r="N31" s="326"/>
      <c r="O31" s="256">
        <f t="shared" si="0"/>
        <v>0.71726804123711352</v>
      </c>
      <c r="P31" s="325"/>
      <c r="Q31" s="325"/>
      <c r="R31" s="227">
        <v>922677.27</v>
      </c>
      <c r="S31" s="326"/>
      <c r="T31" s="326"/>
      <c r="U31" s="256">
        <f t="shared" si="1"/>
        <v>0.16313079025584878</v>
      </c>
      <c r="V31" s="325"/>
      <c r="W31" s="325"/>
    </row>
    <row r="32" spans="2:23" hidden="1">
      <c r="B32" s="340"/>
      <c r="C32" s="340"/>
      <c r="D32" s="79">
        <v>45897</v>
      </c>
      <c r="E32" s="79" t="s">
        <v>80</v>
      </c>
      <c r="F32" s="228">
        <f>'（３）業績構成比'!F34</f>
        <v>5359266.3100000005</v>
      </c>
      <c r="G32" s="326"/>
      <c r="H32" s="326"/>
      <c r="I32" s="242">
        <f>'（４）訂單數量構成比'!F34</f>
        <v>155645</v>
      </c>
      <c r="J32" s="327"/>
      <c r="K32" s="327"/>
      <c r="L32" s="228">
        <v>3756182.6812922684</v>
      </c>
      <c r="M32" s="326"/>
      <c r="N32" s="326"/>
      <c r="O32" s="256">
        <f t="shared" si="0"/>
        <v>0.70087628865979379</v>
      </c>
      <c r="P32" s="325"/>
      <c r="Q32" s="325"/>
      <c r="R32" s="227">
        <v>915926.47900000005</v>
      </c>
      <c r="S32" s="326"/>
      <c r="T32" s="326"/>
      <c r="U32" s="256">
        <f t="shared" si="1"/>
        <v>0.17090519970820409</v>
      </c>
      <c r="V32" s="325"/>
      <c r="W32" s="325"/>
    </row>
    <row r="33" spans="2:23" hidden="1">
      <c r="B33" s="340"/>
      <c r="C33" s="340"/>
      <c r="D33" s="79">
        <v>45898</v>
      </c>
      <c r="E33" s="79" t="s">
        <v>75</v>
      </c>
      <c r="F33" s="228">
        <f>'（３）業績構成比'!F35</f>
        <v>4553981.2600000007</v>
      </c>
      <c r="G33" s="326"/>
      <c r="H33" s="326"/>
      <c r="I33" s="242">
        <f>'（４）訂單數量構成比'!F35</f>
        <v>129900</v>
      </c>
      <c r="J33" s="327"/>
      <c r="K33" s="327"/>
      <c r="L33" s="228">
        <v>3202106.1014257735</v>
      </c>
      <c r="M33" s="326"/>
      <c r="N33" s="326"/>
      <c r="O33" s="256">
        <f t="shared" si="0"/>
        <v>0.70314432989690712</v>
      </c>
      <c r="P33" s="325"/>
      <c r="Q33" s="325"/>
      <c r="R33" s="227">
        <v>903047.26</v>
      </c>
      <c r="S33" s="326"/>
      <c r="T33" s="326"/>
      <c r="U33" s="256">
        <f t="shared" si="1"/>
        <v>0.19829841372689352</v>
      </c>
      <c r="V33" s="325"/>
      <c r="W33" s="325"/>
    </row>
    <row r="34" spans="2:23" hidden="1">
      <c r="B34" s="340"/>
      <c r="C34" s="340"/>
      <c r="D34" s="79">
        <v>45899</v>
      </c>
      <c r="E34" s="79" t="s">
        <v>76</v>
      </c>
      <c r="F34" s="228">
        <f>'（３）業績構成比'!F36</f>
        <v>4840642.0399999991</v>
      </c>
      <c r="G34" s="326"/>
      <c r="H34" s="326"/>
      <c r="I34" s="242">
        <f>'（４）訂單數量構成比'!F36</f>
        <v>136235</v>
      </c>
      <c r="J34" s="327"/>
      <c r="K34" s="327"/>
      <c r="L34" s="228">
        <v>3386203.7693216493</v>
      </c>
      <c r="M34" s="326"/>
      <c r="N34" s="326"/>
      <c r="O34" s="256">
        <f t="shared" si="0"/>
        <v>0.69953608247422694</v>
      </c>
      <c r="P34" s="325"/>
      <c r="Q34" s="325"/>
      <c r="R34" s="227">
        <v>836362.96900000004</v>
      </c>
      <c r="S34" s="326"/>
      <c r="T34" s="326"/>
      <c r="U34" s="256">
        <f t="shared" si="1"/>
        <v>0.17277934664220704</v>
      </c>
      <c r="V34" s="325"/>
      <c r="W34" s="325"/>
    </row>
    <row r="35" spans="2:23" hidden="1">
      <c r="B35" s="340"/>
      <c r="C35" s="340"/>
      <c r="D35" s="79">
        <v>45900</v>
      </c>
      <c r="E35" s="79" t="s">
        <v>71</v>
      </c>
      <c r="F35" s="228">
        <f>'（３）業績構成比'!F37</f>
        <v>6112909.3899999997</v>
      </c>
      <c r="G35" s="326"/>
      <c r="H35" s="326"/>
      <c r="I35" s="242">
        <f>'（４）訂單數量構成比'!F37</f>
        <v>177923</v>
      </c>
      <c r="J35" s="327"/>
      <c r="K35" s="327"/>
      <c r="L35" s="228">
        <v>4313382.3010159787</v>
      </c>
      <c r="M35" s="326"/>
      <c r="N35" s="326"/>
      <c r="O35" s="256">
        <f t="shared" si="0"/>
        <v>0.7056185567010308</v>
      </c>
      <c r="P35" s="325"/>
      <c r="Q35" s="325"/>
      <c r="R35" s="227">
        <v>882237.65</v>
      </c>
      <c r="S35" s="326"/>
      <c r="T35" s="326"/>
      <c r="U35" s="256">
        <f t="shared" si="1"/>
        <v>0.14432369166852643</v>
      </c>
      <c r="V35" s="325"/>
      <c r="W35" s="325"/>
    </row>
    <row r="36" spans="2:23" ht="12" hidden="1" customHeight="1">
      <c r="B36" s="340"/>
      <c r="C36" s="338" t="s">
        <v>81</v>
      </c>
      <c r="D36" s="185">
        <v>45901</v>
      </c>
      <c r="E36" s="185" t="s">
        <v>77</v>
      </c>
      <c r="F36" s="228">
        <f>'（３）業績構成比'!F38</f>
        <v>6002768.9399999995</v>
      </c>
      <c r="G36" s="326"/>
      <c r="H36" s="326">
        <f>SUM(F36:F65)</f>
        <v>169544862.83999997</v>
      </c>
      <c r="I36" s="242">
        <f>'（４）訂單數量構成比'!F38</f>
        <v>175232</v>
      </c>
      <c r="J36" s="327"/>
      <c r="K36" s="327">
        <f>SUM(I36:I65)</f>
        <v>5123862</v>
      </c>
      <c r="L36" s="228">
        <v>4213386.8379371129</v>
      </c>
      <c r="M36" s="326"/>
      <c r="N36" s="326">
        <f>SUM(L36:L65)</f>
        <v>117996638.08510412</v>
      </c>
      <c r="O36" s="256">
        <f t="shared" si="0"/>
        <v>0.70190721649484533</v>
      </c>
      <c r="P36" s="325"/>
      <c r="Q36" s="325">
        <f>N36/H36</f>
        <v>0.6959611521609943</v>
      </c>
      <c r="R36" s="227">
        <v>1006911.0919999999</v>
      </c>
      <c r="S36" s="326"/>
      <c r="T36" s="326">
        <f>SUM(R36:R65)</f>
        <v>28554123.604999997</v>
      </c>
      <c r="U36" s="256">
        <f t="shared" si="1"/>
        <v>0.16774110449102178</v>
      </c>
      <c r="V36" s="325"/>
      <c r="W36" s="325">
        <f>T36/H36</f>
        <v>0.16841633020722435</v>
      </c>
    </row>
    <row r="37" spans="2:23" hidden="1">
      <c r="B37" s="340"/>
      <c r="C37" s="338"/>
      <c r="D37" s="185">
        <v>45902</v>
      </c>
      <c r="E37" s="185" t="s">
        <v>78</v>
      </c>
      <c r="F37" s="228">
        <f>'（３）業績構成比'!F39</f>
        <v>6639488.3500000006</v>
      </c>
      <c r="G37" s="326">
        <f t="shared" ref="G37" si="23">SUM(F37:F43)</f>
        <v>40192282.859999999</v>
      </c>
      <c r="H37" s="326"/>
      <c r="I37" s="242">
        <f>'（４）訂單數量構成比'!F39</f>
        <v>193593</v>
      </c>
      <c r="J37" s="327">
        <f t="shared" ref="J37" si="24">SUM(I37:I43)</f>
        <v>1186458</v>
      </c>
      <c r="K37" s="327"/>
      <c r="L37" s="228">
        <v>4697951.3701262893</v>
      </c>
      <c r="M37" s="326">
        <f t="shared" ref="M37" si="25">SUM(L37:L43)</f>
        <v>27970289.00744433</v>
      </c>
      <c r="N37" s="326"/>
      <c r="O37" s="256">
        <f t="shared" si="0"/>
        <v>0.70757731958762893</v>
      </c>
      <c r="P37" s="325">
        <f t="shared" ref="P37" si="26">M37/G37</f>
        <v>0.69591192679629565</v>
      </c>
      <c r="Q37" s="325"/>
      <c r="R37" s="227">
        <v>1063249.6189999999</v>
      </c>
      <c r="S37" s="326">
        <f t="shared" ref="S37" si="27">SUM(R37:R43)</f>
        <v>6810329.3489999995</v>
      </c>
      <c r="T37" s="326"/>
      <c r="U37" s="256">
        <f t="shared" si="1"/>
        <v>0.16014029439482333</v>
      </c>
      <c r="V37" s="325">
        <f t="shared" ref="V37" si="28">S37/G37</f>
        <v>0.1694437057163963</v>
      </c>
      <c r="W37" s="325"/>
    </row>
    <row r="38" spans="2:23" hidden="1">
      <c r="B38" s="340"/>
      <c r="C38" s="338"/>
      <c r="D38" s="185">
        <v>45903</v>
      </c>
      <c r="E38" s="185" t="s">
        <v>79</v>
      </c>
      <c r="F38" s="228">
        <f>'（３）業績構成比'!F40</f>
        <v>6228436.4100000001</v>
      </c>
      <c r="G38" s="326"/>
      <c r="H38" s="326"/>
      <c r="I38" s="242">
        <f>'（４）訂單數量構成比'!F40</f>
        <v>182804</v>
      </c>
      <c r="J38" s="327"/>
      <c r="K38" s="327"/>
      <c r="L38" s="228">
        <v>4292163.2147056712</v>
      </c>
      <c r="M38" s="326"/>
      <c r="N38" s="326"/>
      <c r="O38" s="256">
        <f t="shared" si="0"/>
        <v>0.68912371134020634</v>
      </c>
      <c r="P38" s="325"/>
      <c r="Q38" s="325"/>
      <c r="R38" s="227">
        <v>988761.34100000001</v>
      </c>
      <c r="S38" s="326"/>
      <c r="T38" s="326"/>
      <c r="U38" s="256">
        <f t="shared" si="1"/>
        <v>0.15874952811792453</v>
      </c>
      <c r="V38" s="325"/>
      <c r="W38" s="325"/>
    </row>
    <row r="39" spans="2:23" hidden="1">
      <c r="B39" s="340"/>
      <c r="C39" s="338"/>
      <c r="D39" s="185">
        <v>45904</v>
      </c>
      <c r="E39" s="185" t="s">
        <v>80</v>
      </c>
      <c r="F39" s="228">
        <f>'（３）業績構成比'!F41</f>
        <v>5632441.8300000001</v>
      </c>
      <c r="G39" s="326"/>
      <c r="H39" s="326"/>
      <c r="I39" s="242">
        <f>'（４）訂單數量構成比'!F41</f>
        <v>168001</v>
      </c>
      <c r="J39" s="327"/>
      <c r="K39" s="327"/>
      <c r="L39" s="228">
        <v>3958677.543920103</v>
      </c>
      <c r="M39" s="326"/>
      <c r="N39" s="326"/>
      <c r="O39" s="256">
        <f t="shared" si="0"/>
        <v>0.7028350515463917</v>
      </c>
      <c r="P39" s="325"/>
      <c r="Q39" s="325"/>
      <c r="R39" s="227">
        <v>971018.77500000002</v>
      </c>
      <c r="S39" s="326"/>
      <c r="T39" s="326"/>
      <c r="U39" s="256">
        <f t="shared" si="1"/>
        <v>0.17239747951378309</v>
      </c>
      <c r="V39" s="325"/>
      <c r="W39" s="325"/>
    </row>
    <row r="40" spans="2:23" hidden="1">
      <c r="B40" s="340"/>
      <c r="C40" s="338"/>
      <c r="D40" s="185">
        <v>45905</v>
      </c>
      <c r="E40" s="185" t="s">
        <v>75</v>
      </c>
      <c r="F40" s="228">
        <f>'（３）業績構成比'!F42</f>
        <v>4472238.97</v>
      </c>
      <c r="G40" s="326"/>
      <c r="H40" s="326"/>
      <c r="I40" s="242">
        <f>'（４）訂單數量構成比'!F42</f>
        <v>132042</v>
      </c>
      <c r="J40" s="327"/>
      <c r="K40" s="327"/>
      <c r="L40" s="228">
        <v>3171831.7519706194</v>
      </c>
      <c r="M40" s="326"/>
      <c r="N40" s="326"/>
      <c r="O40" s="256">
        <f t="shared" si="0"/>
        <v>0.70922680412371153</v>
      </c>
      <c r="P40" s="325"/>
      <c r="Q40" s="325"/>
      <c r="R40" s="227">
        <v>898496.30299999996</v>
      </c>
      <c r="S40" s="326"/>
      <c r="T40" s="326"/>
      <c r="U40" s="256">
        <f t="shared" si="1"/>
        <v>0.20090525328077449</v>
      </c>
      <c r="V40" s="325"/>
      <c r="W40" s="325"/>
    </row>
    <row r="41" spans="2:23" hidden="1">
      <c r="B41" s="340"/>
      <c r="C41" s="338"/>
      <c r="D41" s="185">
        <v>45906</v>
      </c>
      <c r="E41" s="185" t="s">
        <v>76</v>
      </c>
      <c r="F41" s="228">
        <f>'（３）業績構成比'!F43</f>
        <v>4788156.05</v>
      </c>
      <c r="G41" s="326"/>
      <c r="H41" s="326"/>
      <c r="I41" s="242">
        <f>'（４）訂單數量構成比'!F43</f>
        <v>139507</v>
      </c>
      <c r="J41" s="327"/>
      <c r="K41" s="327"/>
      <c r="L41" s="228">
        <v>3332704.6981005152</v>
      </c>
      <c r="M41" s="326"/>
      <c r="N41" s="326"/>
      <c r="O41" s="256">
        <f t="shared" si="0"/>
        <v>0.69603092783505149</v>
      </c>
      <c r="P41" s="325"/>
      <c r="Q41" s="325"/>
      <c r="R41" s="227">
        <v>920494.30500000005</v>
      </c>
      <c r="S41" s="326"/>
      <c r="T41" s="326"/>
      <c r="U41" s="256">
        <f t="shared" si="1"/>
        <v>0.19224400695963118</v>
      </c>
      <c r="V41" s="325"/>
      <c r="W41" s="325"/>
    </row>
    <row r="42" spans="2:23" hidden="1">
      <c r="B42" s="340"/>
      <c r="C42" s="338"/>
      <c r="D42" s="185">
        <v>45907</v>
      </c>
      <c r="E42" s="185" t="s">
        <v>71</v>
      </c>
      <c r="F42" s="228">
        <f>'（３）業績構成比'!F44</f>
        <v>6259452.25</v>
      </c>
      <c r="G42" s="326"/>
      <c r="H42" s="326"/>
      <c r="I42" s="242">
        <f>'（４）訂單數量構成比'!F44</f>
        <v>186596</v>
      </c>
      <c r="J42" s="327"/>
      <c r="K42" s="327"/>
      <c r="L42" s="228">
        <v>4249006.5299097942</v>
      </c>
      <c r="M42" s="326"/>
      <c r="N42" s="326"/>
      <c r="O42" s="256">
        <f t="shared" si="0"/>
        <v>0.6788144329896908</v>
      </c>
      <c r="P42" s="325"/>
      <c r="Q42" s="325"/>
      <c r="R42" s="227">
        <v>988834.25699999998</v>
      </c>
      <c r="S42" s="326"/>
      <c r="T42" s="326"/>
      <c r="U42" s="256">
        <f t="shared" si="1"/>
        <v>0.15797456670429907</v>
      </c>
      <c r="V42" s="325"/>
      <c r="W42" s="325"/>
    </row>
    <row r="43" spans="2:23" hidden="1">
      <c r="B43" s="340"/>
      <c r="C43" s="338"/>
      <c r="D43" s="185">
        <v>45908</v>
      </c>
      <c r="E43" s="185" t="s">
        <v>77</v>
      </c>
      <c r="F43" s="228">
        <f>'（３）業績構成比'!F45</f>
        <v>6172069</v>
      </c>
      <c r="G43" s="326"/>
      <c r="H43" s="326"/>
      <c r="I43" s="242">
        <f>'（４）訂單數量構成比'!F45</f>
        <v>183915</v>
      </c>
      <c r="J43" s="327"/>
      <c r="K43" s="327"/>
      <c r="L43" s="228">
        <v>4267953.8987113405</v>
      </c>
      <c r="M43" s="326"/>
      <c r="N43" s="326"/>
      <c r="O43" s="256">
        <f t="shared" si="0"/>
        <v>0.69149484536082484</v>
      </c>
      <c r="P43" s="325"/>
      <c r="Q43" s="325"/>
      <c r="R43" s="227">
        <v>979474.74899999995</v>
      </c>
      <c r="S43" s="326"/>
      <c r="T43" s="326"/>
      <c r="U43" s="256">
        <f t="shared" si="1"/>
        <v>0.15869471793008147</v>
      </c>
      <c r="V43" s="325"/>
      <c r="W43" s="325"/>
    </row>
    <row r="44" spans="2:23" hidden="1">
      <c r="C44" s="338"/>
      <c r="D44" s="185">
        <v>45909</v>
      </c>
      <c r="E44" s="185" t="s">
        <v>78</v>
      </c>
      <c r="F44" s="228">
        <f>'（３）業績構成比'!F46</f>
        <v>5945144.4500000002</v>
      </c>
      <c r="G44" s="326">
        <f t="shared" ref="G44:G65" si="29">SUM(F44:F50)</f>
        <v>39067121.450000003</v>
      </c>
      <c r="H44" s="326"/>
      <c r="I44" s="242">
        <f>'（４）訂單數量構成比'!F46</f>
        <v>177865</v>
      </c>
      <c r="J44" s="327">
        <f t="shared" ref="J44:J58" si="30">SUM(I44:I50)</f>
        <v>1166143</v>
      </c>
      <c r="K44" s="327"/>
      <c r="L44" s="228">
        <v>4111036.7421005163</v>
      </c>
      <c r="M44" s="326">
        <f t="shared" ref="M44:M58" si="31">SUM(L44:L50)</f>
        <v>27164782.918459274</v>
      </c>
      <c r="N44" s="326"/>
      <c r="O44" s="256">
        <f t="shared" si="0"/>
        <v>0.69149484536082484</v>
      </c>
      <c r="P44" s="325">
        <f t="shared" ref="P44:P65" si="32">M44/G44</f>
        <v>0.69533617810122206</v>
      </c>
      <c r="Q44" s="325"/>
      <c r="R44" s="82">
        <v>992611.799</v>
      </c>
      <c r="S44" s="326">
        <f t="shared" ref="S44:S58" si="33">SUM(R44:R50)</f>
        <v>6685984.6059999997</v>
      </c>
      <c r="T44" s="326"/>
      <c r="U44" s="256">
        <f t="shared" si="1"/>
        <v>0.16696176305690941</v>
      </c>
      <c r="V44" s="325">
        <f t="shared" ref="V44:V58" si="34">S44/G44</f>
        <v>0.17114095837741838</v>
      </c>
      <c r="W44" s="325"/>
    </row>
    <row r="45" spans="2:23" hidden="1">
      <c r="C45" s="338"/>
      <c r="D45" s="185">
        <v>45910</v>
      </c>
      <c r="E45" s="185" t="s">
        <v>79</v>
      </c>
      <c r="F45" s="228">
        <f>'（３）業績構成比'!F47</f>
        <v>5803938.3199999994</v>
      </c>
      <c r="G45" s="326"/>
      <c r="H45" s="326"/>
      <c r="I45" s="242">
        <f>'（４）訂單數量構成比'!F47</f>
        <v>175592</v>
      </c>
      <c r="J45" s="327"/>
      <c r="K45" s="327"/>
      <c r="L45" s="228">
        <v>4074424.5350556695</v>
      </c>
      <c r="M45" s="326"/>
      <c r="N45" s="326"/>
      <c r="O45" s="256">
        <f t="shared" si="0"/>
        <v>0.70201030927835051</v>
      </c>
      <c r="P45" s="325"/>
      <c r="Q45" s="325"/>
      <c r="R45" s="82">
        <v>967643.43099999998</v>
      </c>
      <c r="S45" s="326"/>
      <c r="T45" s="326"/>
      <c r="U45" s="256">
        <f t="shared" si="1"/>
        <v>0.16672186671342848</v>
      </c>
      <c r="V45" s="325"/>
      <c r="W45" s="325"/>
    </row>
    <row r="46" spans="2:23" hidden="1">
      <c r="C46" s="338"/>
      <c r="D46" s="185">
        <v>45911</v>
      </c>
      <c r="E46" s="185" t="s">
        <v>80</v>
      </c>
      <c r="F46" s="228">
        <f>'（３）業績構成比'!F48</f>
        <v>5409403.6099999994</v>
      </c>
      <c r="G46" s="326"/>
      <c r="H46" s="326"/>
      <c r="I46" s="242">
        <f>'（４）訂單數量構成比'!F48</f>
        <v>164410</v>
      </c>
      <c r="J46" s="327"/>
      <c r="K46" s="327"/>
      <c r="L46" s="228">
        <v>3789092.0441386593</v>
      </c>
      <c r="M46" s="326"/>
      <c r="N46" s="326"/>
      <c r="O46" s="256">
        <f t="shared" si="0"/>
        <v>0.70046391752577319</v>
      </c>
      <c r="P46" s="325"/>
      <c r="Q46" s="325"/>
      <c r="R46" s="82">
        <v>961124.56</v>
      </c>
      <c r="S46" s="326"/>
      <c r="T46" s="326"/>
      <c r="U46" s="256">
        <f t="shared" si="1"/>
        <v>0.17767662191507286</v>
      </c>
      <c r="V46" s="325"/>
      <c r="W46" s="325"/>
    </row>
    <row r="47" spans="2:23" hidden="1">
      <c r="C47" s="338"/>
      <c r="D47" s="185">
        <v>45912</v>
      </c>
      <c r="E47" s="185" t="s">
        <v>75</v>
      </c>
      <c r="F47" s="228">
        <f>'（３）業績構成比'!F49</f>
        <v>4572248.96</v>
      </c>
      <c r="G47" s="326"/>
      <c r="H47" s="326"/>
      <c r="I47" s="242">
        <f>'（４）訂單數量構成比'!F49</f>
        <v>134348</v>
      </c>
      <c r="J47" s="327"/>
      <c r="K47" s="327"/>
      <c r="L47" s="228">
        <v>3156972.9288247423</v>
      </c>
      <c r="M47" s="326"/>
      <c r="N47" s="326"/>
      <c r="O47" s="256">
        <f t="shared" si="0"/>
        <v>0.69046391752577319</v>
      </c>
      <c r="P47" s="325"/>
      <c r="Q47" s="325"/>
      <c r="R47" s="82">
        <v>957542.31700000004</v>
      </c>
      <c r="S47" s="326"/>
      <c r="T47" s="326"/>
      <c r="U47" s="256">
        <f t="shared" si="1"/>
        <v>0.2094247984694167</v>
      </c>
      <c r="V47" s="325"/>
      <c r="W47" s="325"/>
    </row>
    <row r="48" spans="2:23" hidden="1">
      <c r="C48" s="338"/>
      <c r="D48" s="185">
        <v>45913</v>
      </c>
      <c r="E48" s="185" t="s">
        <v>76</v>
      </c>
      <c r="F48" s="228">
        <f>'（３）業績構成比'!F50</f>
        <v>4851151.87</v>
      </c>
      <c r="G48" s="326"/>
      <c r="H48" s="326"/>
      <c r="I48" s="242">
        <f>'（４）訂單數量構成比'!F50</f>
        <v>140458</v>
      </c>
      <c r="J48" s="327"/>
      <c r="K48" s="327"/>
      <c r="L48" s="228">
        <v>3335041.8809376294</v>
      </c>
      <c r="M48" s="326"/>
      <c r="N48" s="326"/>
      <c r="O48" s="256">
        <f t="shared" si="0"/>
        <v>0.68747422680412384</v>
      </c>
      <c r="P48" s="325"/>
      <c r="Q48" s="325"/>
      <c r="R48" s="82">
        <v>902781.49899999995</v>
      </c>
      <c r="S48" s="326"/>
      <c r="T48" s="326"/>
      <c r="U48" s="256">
        <f t="shared" si="1"/>
        <v>0.18609631757415995</v>
      </c>
      <c r="V48" s="325"/>
      <c r="W48" s="325"/>
    </row>
    <row r="49" spans="3:23" hidden="1">
      <c r="C49" s="338"/>
      <c r="D49" s="185">
        <v>45914</v>
      </c>
      <c r="E49" s="185" t="s">
        <v>71</v>
      </c>
      <c r="F49" s="228">
        <f>'（３）業績構成比'!F51</f>
        <v>6253868.8199999994</v>
      </c>
      <c r="G49" s="326"/>
      <c r="H49" s="326"/>
      <c r="I49" s="242">
        <f>'（４）訂單數量構成比'!F51</f>
        <v>186761</v>
      </c>
      <c r="J49" s="327"/>
      <c r="K49" s="327"/>
      <c r="L49" s="228">
        <v>4463134.7326237112</v>
      </c>
      <c r="M49" s="326"/>
      <c r="N49" s="326"/>
      <c r="O49" s="256">
        <f t="shared" si="0"/>
        <v>0.71365979381443301</v>
      </c>
      <c r="P49" s="325"/>
      <c r="Q49" s="325"/>
      <c r="R49" s="82">
        <v>918406.00199999998</v>
      </c>
      <c r="S49" s="326"/>
      <c r="T49" s="326"/>
      <c r="U49" s="256">
        <f t="shared" si="1"/>
        <v>0.14685405601456156</v>
      </c>
      <c r="V49" s="325"/>
      <c r="W49" s="325"/>
    </row>
    <row r="50" spans="3:23" hidden="1">
      <c r="C50" s="338"/>
      <c r="D50" s="185">
        <v>45915</v>
      </c>
      <c r="E50" s="185" t="s">
        <v>77</v>
      </c>
      <c r="F50" s="228">
        <f>'（３）業績構成比'!F52</f>
        <v>6231365.4199999999</v>
      </c>
      <c r="G50" s="326"/>
      <c r="H50" s="326"/>
      <c r="I50" s="242">
        <f>'（４）訂單數量構成比'!F52</f>
        <v>186709</v>
      </c>
      <c r="J50" s="327"/>
      <c r="K50" s="327"/>
      <c r="L50" s="228">
        <v>4235080.0547783505</v>
      </c>
      <c r="M50" s="326"/>
      <c r="N50" s="326"/>
      <c r="O50" s="256">
        <f t="shared" si="0"/>
        <v>0.67963917525773199</v>
      </c>
      <c r="P50" s="325"/>
      <c r="Q50" s="325"/>
      <c r="R50" s="82">
        <v>985874.99800000002</v>
      </c>
      <c r="S50" s="326"/>
      <c r="T50" s="326"/>
      <c r="U50" s="256">
        <f t="shared" si="1"/>
        <v>0.15821171309192777</v>
      </c>
      <c r="V50" s="325"/>
      <c r="W50" s="325"/>
    </row>
    <row r="51" spans="3:23" hidden="1">
      <c r="C51" s="338"/>
      <c r="D51" s="185">
        <v>45916</v>
      </c>
      <c r="E51" s="185" t="s">
        <v>78</v>
      </c>
      <c r="F51" s="228">
        <f>'（３）業績構成比'!F53</f>
        <v>6265697.0700000003</v>
      </c>
      <c r="G51" s="326">
        <f t="shared" si="29"/>
        <v>40141736.860000007</v>
      </c>
      <c r="H51" s="326"/>
      <c r="I51" s="242">
        <f>'（４）訂單數量構成比'!F53</f>
        <v>194375</v>
      </c>
      <c r="J51" s="327">
        <f t="shared" si="30"/>
        <v>1236089</v>
      </c>
      <c r="K51" s="327"/>
      <c r="L51" s="228">
        <v>4378559.5452572163</v>
      </c>
      <c r="M51" s="326">
        <f t="shared" si="31"/>
        <v>27746242.777369075</v>
      </c>
      <c r="N51" s="326"/>
      <c r="O51" s="256">
        <f t="shared" si="0"/>
        <v>0.6988144329896907</v>
      </c>
      <c r="P51" s="325">
        <f t="shared" si="32"/>
        <v>0.69120683228376556</v>
      </c>
      <c r="Q51" s="325"/>
      <c r="R51" s="82">
        <v>1044919.647</v>
      </c>
      <c r="S51" s="326">
        <f t="shared" si="33"/>
        <v>6658005.7290000003</v>
      </c>
      <c r="T51" s="326"/>
      <c r="U51" s="256">
        <f t="shared" si="1"/>
        <v>0.16676829973205198</v>
      </c>
      <c r="V51" s="325">
        <f t="shared" si="34"/>
        <v>0.1658624227501849</v>
      </c>
      <c r="W51" s="325"/>
    </row>
    <row r="52" spans="3:23" hidden="1">
      <c r="C52" s="338"/>
      <c r="D52" s="185">
        <v>45917</v>
      </c>
      <c r="E52" s="185" t="s">
        <v>79</v>
      </c>
      <c r="F52" s="228">
        <f>'（３）業績構成比'!F54</f>
        <v>6072276.2599999998</v>
      </c>
      <c r="G52" s="326"/>
      <c r="H52" s="326"/>
      <c r="I52" s="242">
        <f>'（４）訂單數量構成比'!F54</f>
        <v>188216</v>
      </c>
      <c r="J52" s="327"/>
      <c r="K52" s="327"/>
      <c r="L52" s="228">
        <v>4237760.2208319576</v>
      </c>
      <c r="M52" s="326"/>
      <c r="N52" s="326"/>
      <c r="O52" s="256">
        <f t="shared" si="0"/>
        <v>0.69788659793814423</v>
      </c>
      <c r="P52" s="325"/>
      <c r="Q52" s="325"/>
      <c r="R52" s="82">
        <v>986591.17200000002</v>
      </c>
      <c r="S52" s="326"/>
      <c r="T52" s="326"/>
      <c r="U52" s="256">
        <f t="shared" si="1"/>
        <v>0.16247468490506392</v>
      </c>
      <c r="V52" s="325"/>
      <c r="W52" s="325"/>
    </row>
    <row r="53" spans="3:23" hidden="1">
      <c r="C53" s="338"/>
      <c r="D53" s="185">
        <v>45918</v>
      </c>
      <c r="E53" s="185" t="s">
        <v>80</v>
      </c>
      <c r="F53" s="228">
        <f>'（３）業績構成比'!F55</f>
        <v>5709151.7199999997</v>
      </c>
      <c r="G53" s="326"/>
      <c r="H53" s="326"/>
      <c r="I53" s="242">
        <f>'（４）訂單數量構成比'!F55</f>
        <v>177826</v>
      </c>
      <c r="J53" s="327"/>
      <c r="K53" s="327"/>
      <c r="L53" s="228">
        <v>4029660.5413381443</v>
      </c>
      <c r="M53" s="326"/>
      <c r="N53" s="326"/>
      <c r="O53" s="256">
        <f t="shared" si="0"/>
        <v>0.70582474226804126</v>
      </c>
      <c r="P53" s="325"/>
      <c r="Q53" s="325"/>
      <c r="R53" s="82">
        <v>993574.98600000003</v>
      </c>
      <c r="S53" s="326"/>
      <c r="T53" s="326"/>
      <c r="U53" s="256">
        <f t="shared" si="1"/>
        <v>0.17403198140966555</v>
      </c>
      <c r="V53" s="325"/>
      <c r="W53" s="325"/>
    </row>
    <row r="54" spans="3:23" hidden="1">
      <c r="C54" s="338"/>
      <c r="D54" s="185">
        <v>45919</v>
      </c>
      <c r="E54" s="185" t="s">
        <v>75</v>
      </c>
      <c r="F54" s="228">
        <f>'（３）業績構成比'!F56</f>
        <v>4674568.32</v>
      </c>
      <c r="G54" s="326"/>
      <c r="H54" s="326"/>
      <c r="I54" s="242">
        <f>'（４）訂單數量構成比'!F56</f>
        <v>142595</v>
      </c>
      <c r="J54" s="327"/>
      <c r="K54" s="327"/>
      <c r="L54" s="228">
        <v>3258945.1818556706</v>
      </c>
      <c r="M54" s="326"/>
      <c r="N54" s="326"/>
      <c r="O54" s="256">
        <f t="shared" si="0"/>
        <v>0.69716494845360832</v>
      </c>
      <c r="P54" s="325"/>
      <c r="Q54" s="325"/>
      <c r="R54" s="82">
        <v>874519.46799999999</v>
      </c>
      <c r="S54" s="326"/>
      <c r="T54" s="326"/>
      <c r="U54" s="256">
        <f t="shared" si="1"/>
        <v>0.18708026241875528</v>
      </c>
      <c r="V54" s="325"/>
      <c r="W54" s="325"/>
    </row>
    <row r="55" spans="3:23" hidden="1">
      <c r="C55" s="338"/>
      <c r="D55" s="185">
        <v>45920</v>
      </c>
      <c r="E55" s="185" t="s">
        <v>76</v>
      </c>
      <c r="F55" s="228">
        <f>'（３）業績構成比'!F57</f>
        <v>4900519.2600000007</v>
      </c>
      <c r="G55" s="326"/>
      <c r="H55" s="326"/>
      <c r="I55" s="242">
        <f>'（４）訂單數量構成比'!F57</f>
        <v>148182</v>
      </c>
      <c r="J55" s="327"/>
      <c r="K55" s="327"/>
      <c r="L55" s="228">
        <v>3409397.342897939</v>
      </c>
      <c r="M55" s="326"/>
      <c r="N55" s="326"/>
      <c r="O55" s="256">
        <f t="shared" si="0"/>
        <v>0.69572164948453619</v>
      </c>
      <c r="P55" s="325"/>
      <c r="Q55" s="325"/>
      <c r="R55" s="82">
        <v>910351.54599999997</v>
      </c>
      <c r="S55" s="326"/>
      <c r="T55" s="326"/>
      <c r="U55" s="256">
        <f t="shared" si="1"/>
        <v>0.18576634387107782</v>
      </c>
      <c r="V55" s="325"/>
      <c r="W55" s="325"/>
    </row>
    <row r="56" spans="3:23" hidden="1">
      <c r="C56" s="338"/>
      <c r="D56" s="185">
        <v>45921</v>
      </c>
      <c r="E56" s="185" t="s">
        <v>71</v>
      </c>
      <c r="F56" s="228">
        <f>'（３）業績構成比'!F58</f>
        <v>6327228.8800000008</v>
      </c>
      <c r="G56" s="326"/>
      <c r="H56" s="326"/>
      <c r="I56" s="242">
        <f>'（４）訂單數量構成比'!F58</f>
        <v>194633</v>
      </c>
      <c r="J56" s="327"/>
      <c r="K56" s="327"/>
      <c r="L56" s="228">
        <v>4349154.4904536093</v>
      </c>
      <c r="M56" s="326"/>
      <c r="N56" s="326"/>
      <c r="O56" s="256">
        <f t="shared" si="0"/>
        <v>0.68737113402061867</v>
      </c>
      <c r="P56" s="325"/>
      <c r="Q56" s="325"/>
      <c r="R56" s="82">
        <v>922554.43</v>
      </c>
      <c r="S56" s="326"/>
      <c r="T56" s="326"/>
      <c r="U56" s="256">
        <f t="shared" si="1"/>
        <v>0.1458070266615675</v>
      </c>
      <c r="V56" s="325"/>
      <c r="W56" s="325"/>
    </row>
    <row r="57" spans="3:23" hidden="1">
      <c r="C57" s="338"/>
      <c r="D57" s="185">
        <v>45922</v>
      </c>
      <c r="E57" s="185" t="s">
        <v>77</v>
      </c>
      <c r="F57" s="228">
        <f>'（３）業績構成比'!F59</f>
        <v>6192295.3499999996</v>
      </c>
      <c r="G57" s="326"/>
      <c r="H57" s="326"/>
      <c r="I57" s="242">
        <f>'（４）訂單數量構成比'!F59</f>
        <v>190262</v>
      </c>
      <c r="J57" s="327"/>
      <c r="K57" s="327"/>
      <c r="L57" s="228">
        <v>4082765.4547345364</v>
      </c>
      <c r="M57" s="326"/>
      <c r="N57" s="326"/>
      <c r="O57" s="256">
        <f t="shared" si="0"/>
        <v>0.65932989690721655</v>
      </c>
      <c r="P57" s="325"/>
      <c r="Q57" s="325"/>
      <c r="R57" s="82">
        <v>925494.48</v>
      </c>
      <c r="S57" s="326"/>
      <c r="T57" s="326"/>
      <c r="U57" s="256">
        <f t="shared" si="1"/>
        <v>0.14945903379754005</v>
      </c>
      <c r="V57" s="325"/>
      <c r="W57" s="325"/>
    </row>
    <row r="58" spans="3:23" hidden="1">
      <c r="C58" s="338"/>
      <c r="D58" s="185">
        <v>45923</v>
      </c>
      <c r="E58" s="185" t="s">
        <v>78</v>
      </c>
      <c r="F58" s="228">
        <f>'（３）業績構成比'!F60</f>
        <v>6204692.0999999996</v>
      </c>
      <c r="G58" s="326">
        <f t="shared" si="29"/>
        <v>37900576.170000002</v>
      </c>
      <c r="H58" s="326"/>
      <c r="I58" s="242">
        <f>'（４）訂單數量構成比'!F60</f>
        <v>193580</v>
      </c>
      <c r="J58" s="327">
        <f t="shared" si="30"/>
        <v>1166557</v>
      </c>
      <c r="K58" s="327"/>
      <c r="L58" s="228">
        <v>4268764.1989020621</v>
      </c>
      <c r="M58" s="326">
        <f t="shared" si="31"/>
        <v>26562301.483535573</v>
      </c>
      <c r="N58" s="326"/>
      <c r="O58" s="256">
        <f t="shared" si="0"/>
        <v>0.68798969072164962</v>
      </c>
      <c r="P58" s="325">
        <f t="shared" si="32"/>
        <v>0.7008416274304774</v>
      </c>
      <c r="Q58" s="325"/>
      <c r="R58" s="82">
        <v>984454.103</v>
      </c>
      <c r="S58" s="326">
        <f t="shared" si="33"/>
        <v>6362270.8049999997</v>
      </c>
      <c r="T58" s="326"/>
      <c r="U58" s="256">
        <f t="shared" si="1"/>
        <v>0.15866284533280872</v>
      </c>
      <c r="V58" s="325">
        <f t="shared" si="34"/>
        <v>0.16786739010147347</v>
      </c>
      <c r="W58" s="325"/>
    </row>
    <row r="59" spans="3:23" hidden="1">
      <c r="C59" s="338"/>
      <c r="D59" s="185">
        <v>45924</v>
      </c>
      <c r="E59" s="185" t="s">
        <v>79</v>
      </c>
      <c r="F59" s="228">
        <f>'（３）業績構成比'!F61</f>
        <v>6068582.8799999999</v>
      </c>
      <c r="G59" s="326"/>
      <c r="H59" s="326"/>
      <c r="I59" s="242">
        <f>'（４）訂單數量構成比'!F61</f>
        <v>188192</v>
      </c>
      <c r="J59" s="327"/>
      <c r="K59" s="327"/>
      <c r="L59" s="228">
        <v>4206403.813781444</v>
      </c>
      <c r="M59" s="326"/>
      <c r="N59" s="326"/>
      <c r="O59" s="256">
        <f t="shared" si="0"/>
        <v>0.69314432989690733</v>
      </c>
      <c r="P59" s="325"/>
      <c r="Q59" s="325"/>
      <c r="R59" s="82">
        <v>954135.70600000001</v>
      </c>
      <c r="S59" s="326"/>
      <c r="T59" s="326"/>
      <c r="U59" s="256">
        <f t="shared" si="1"/>
        <v>0.15722545524499784</v>
      </c>
      <c r="V59" s="325"/>
      <c r="W59" s="325"/>
    </row>
    <row r="60" spans="3:23" hidden="1">
      <c r="C60" s="338"/>
      <c r="D60" s="185">
        <v>45925</v>
      </c>
      <c r="E60" s="185" t="s">
        <v>80</v>
      </c>
      <c r="F60" s="228">
        <f>'（３）業績構成比'!F62</f>
        <v>5545534.8899999997</v>
      </c>
      <c r="G60" s="326"/>
      <c r="H60" s="326"/>
      <c r="I60" s="242">
        <f>'（４）訂單數量構成比'!F62</f>
        <v>172278</v>
      </c>
      <c r="J60" s="327"/>
      <c r="K60" s="327"/>
      <c r="L60" s="228">
        <v>3903313.3465438145</v>
      </c>
      <c r="M60" s="326"/>
      <c r="N60" s="326"/>
      <c r="O60" s="256">
        <f t="shared" si="0"/>
        <v>0.70386597938144335</v>
      </c>
      <c r="P60" s="325"/>
      <c r="Q60" s="325"/>
      <c r="R60" s="82">
        <v>955466.57</v>
      </c>
      <c r="S60" s="326"/>
      <c r="T60" s="326"/>
      <c r="U60" s="256">
        <f t="shared" si="1"/>
        <v>0.17229475405933295</v>
      </c>
      <c r="V60" s="325"/>
      <c r="W60" s="325"/>
    </row>
    <row r="61" spans="3:23" hidden="1">
      <c r="C61" s="338"/>
      <c r="D61" s="185">
        <v>45926</v>
      </c>
      <c r="E61" s="185" t="s">
        <v>75</v>
      </c>
      <c r="F61" s="228">
        <f>'（３）業績構成比'!F63</f>
        <v>4389261.03</v>
      </c>
      <c r="G61" s="326"/>
      <c r="H61" s="326"/>
      <c r="I61" s="242">
        <f>'（４）訂單數量構成比'!F63</f>
        <v>133617</v>
      </c>
      <c r="J61" s="327"/>
      <c r="K61" s="327"/>
      <c r="L61" s="228">
        <v>3151896.6705634026</v>
      </c>
      <c r="M61" s="326"/>
      <c r="N61" s="326"/>
      <c r="O61" s="256">
        <f t="shared" si="0"/>
        <v>0.71809278350515471</v>
      </c>
      <c r="P61" s="325"/>
      <c r="Q61" s="325"/>
      <c r="R61" s="82">
        <v>861427.571</v>
      </c>
      <c r="S61" s="326"/>
      <c r="T61" s="326"/>
      <c r="U61" s="256">
        <f t="shared" si="1"/>
        <v>0.19625799539199426</v>
      </c>
      <c r="V61" s="325"/>
      <c r="W61" s="325"/>
    </row>
    <row r="62" spans="3:23" hidden="1">
      <c r="C62" s="338"/>
      <c r="D62" s="185">
        <v>45927</v>
      </c>
      <c r="E62" s="185" t="s">
        <v>76</v>
      </c>
      <c r="F62" s="228">
        <f>'（３）業績構成比'!F64</f>
        <v>4423149.76</v>
      </c>
      <c r="G62" s="326"/>
      <c r="H62" s="326"/>
      <c r="I62" s="242">
        <f>'（４）訂單數量構成比'!F64</f>
        <v>133344</v>
      </c>
      <c r="J62" s="327"/>
      <c r="K62" s="327"/>
      <c r="L62" s="228">
        <v>3144768.2803958771</v>
      </c>
      <c r="M62" s="326"/>
      <c r="N62" s="326"/>
      <c r="O62" s="256">
        <f t="shared" si="0"/>
        <v>0.7109793814432992</v>
      </c>
      <c r="P62" s="325"/>
      <c r="Q62" s="325"/>
      <c r="R62" s="82">
        <v>827723.38699999999</v>
      </c>
      <c r="S62" s="326"/>
      <c r="T62" s="326"/>
      <c r="U62" s="256">
        <f t="shared" si="1"/>
        <v>0.1871343797773648</v>
      </c>
      <c r="V62" s="325"/>
      <c r="W62" s="325"/>
    </row>
    <row r="63" spans="3:23" hidden="1">
      <c r="C63" s="338"/>
      <c r="D63" s="185">
        <v>45928</v>
      </c>
      <c r="E63" s="185" t="s">
        <v>71</v>
      </c>
      <c r="F63" s="228">
        <f>'（３）業績構成比'!F65</f>
        <v>4811205.5599999996</v>
      </c>
      <c r="G63" s="326"/>
      <c r="H63" s="326"/>
      <c r="I63" s="242">
        <f>'（４）訂單數量構成比'!F65</f>
        <v>145605</v>
      </c>
      <c r="J63" s="327"/>
      <c r="K63" s="327"/>
      <c r="L63" s="228">
        <v>3389419.9169340204</v>
      </c>
      <c r="M63" s="326"/>
      <c r="N63" s="326"/>
      <c r="O63" s="256">
        <f t="shared" si="0"/>
        <v>0.70448453608247419</v>
      </c>
      <c r="P63" s="325"/>
      <c r="Q63" s="325"/>
      <c r="R63" s="82">
        <v>825068.11</v>
      </c>
      <c r="S63" s="326"/>
      <c r="T63" s="326"/>
      <c r="U63" s="256">
        <f t="shared" si="1"/>
        <v>0.17148885029140182</v>
      </c>
      <c r="V63" s="325"/>
      <c r="W63" s="325"/>
    </row>
    <row r="64" spans="3:23" hidden="1">
      <c r="C64" s="338"/>
      <c r="D64" s="185">
        <v>45929</v>
      </c>
      <c r="E64" s="185" t="s">
        <v>77</v>
      </c>
      <c r="F64" s="228">
        <f>'（３）業績構成比'!F66</f>
        <v>6458149.9499999993</v>
      </c>
      <c r="G64" s="326"/>
      <c r="H64" s="326"/>
      <c r="I64" s="242">
        <f>'（４）訂單數量構成比'!F66</f>
        <v>199941</v>
      </c>
      <c r="J64" s="327"/>
      <c r="K64" s="327"/>
      <c r="L64" s="228">
        <v>4497735.256414948</v>
      </c>
      <c r="M64" s="326"/>
      <c r="N64" s="326"/>
      <c r="O64" s="256">
        <f t="shared" si="0"/>
        <v>0.6964432989690722</v>
      </c>
      <c r="P64" s="325"/>
      <c r="Q64" s="325"/>
      <c r="R64" s="82">
        <v>953995.35800000001</v>
      </c>
      <c r="S64" s="326"/>
      <c r="T64" s="326"/>
      <c r="U64" s="256">
        <f t="shared" si="1"/>
        <v>0.14771960474531876</v>
      </c>
      <c r="V64" s="325"/>
      <c r="W64" s="325"/>
    </row>
    <row r="65" spans="3:23">
      <c r="C65" s="338"/>
      <c r="D65" s="185">
        <v>45930</v>
      </c>
      <c r="E65" s="185" t="s">
        <v>78</v>
      </c>
      <c r="F65" s="228">
        <f>'（３）業績構成比'!F67</f>
        <v>6240376.5599999996</v>
      </c>
      <c r="G65" s="326">
        <f t="shared" si="29"/>
        <v>37041130.530000001</v>
      </c>
      <c r="H65" s="326"/>
      <c r="I65" s="242">
        <f>'（４）訂單數量構成比'!F67</f>
        <v>193383</v>
      </c>
      <c r="J65" s="327">
        <f t="shared" ref="J65:J93" si="35">SUM(I65:I71)</f>
        <v>1146243</v>
      </c>
      <c r="K65" s="327"/>
      <c r="L65" s="228">
        <v>4339635.0603587627</v>
      </c>
      <c r="M65" s="326">
        <f t="shared" ref="M65:M93" si="36">SUM(L65:L71)</f>
        <v>25894137.464835566</v>
      </c>
      <c r="N65" s="326"/>
      <c r="O65" s="256">
        <f t="shared" si="0"/>
        <v>0.69541237113402066</v>
      </c>
      <c r="P65" s="325">
        <f t="shared" si="32"/>
        <v>0.69906444793480671</v>
      </c>
      <c r="Q65" s="325"/>
      <c r="R65" s="82">
        <v>1030622.024</v>
      </c>
      <c r="S65" s="326">
        <f t="shared" ref="S65:S93" si="37">SUM(R65:R71)</f>
        <v>6589748.9419999998</v>
      </c>
      <c r="T65" s="326"/>
      <c r="U65" s="256">
        <f t="shared" si="1"/>
        <v>0.16515381949963609</v>
      </c>
      <c r="V65" s="325">
        <f t="shared" ref="V65:V93" si="38">S65/G65</f>
        <v>0.17790355876592084</v>
      </c>
      <c r="W65" s="325"/>
    </row>
    <row r="66" spans="3:23" ht="12" customHeight="1">
      <c r="C66" s="338" t="s">
        <v>82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26"/>
      <c r="H66" s="326">
        <f>SUM(F66:F96)</f>
        <v>173975384.19</v>
      </c>
      <c r="I66" s="242">
        <f>'（４）訂單數量構成比'!F68</f>
        <v>186725</v>
      </c>
      <c r="J66" s="327"/>
      <c r="K66" s="327">
        <f>SUM(I66:I96)</f>
        <v>5308649</v>
      </c>
      <c r="L66" s="228">
        <v>4086702.8428278342</v>
      </c>
      <c r="M66" s="326"/>
      <c r="N66" s="326">
        <f>SUM(L66:L96)</f>
        <v>122020898.46641342</v>
      </c>
      <c r="O66" s="256">
        <f t="shared" si="0"/>
        <v>0.68469072164948452</v>
      </c>
      <c r="P66" s="325"/>
      <c r="Q66" s="325">
        <f>N66/H66</f>
        <v>0.70136875417474787</v>
      </c>
      <c r="R66" s="82">
        <v>986270.12300000002</v>
      </c>
      <c r="S66" s="326"/>
      <c r="T66" s="326">
        <f>SUM(R66:R96)</f>
        <v>29429236.333999995</v>
      </c>
      <c r="U66" s="256">
        <f t="shared" si="1"/>
        <v>0.16524078902466086</v>
      </c>
      <c r="V66" s="325"/>
      <c r="W66" s="325">
        <f>T66/H66</f>
        <v>0.16915747288627955</v>
      </c>
    </row>
    <row r="67" spans="3:23" ht="12" customHeight="1">
      <c r="C67" s="338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26"/>
      <c r="H67" s="326"/>
      <c r="I67" s="242">
        <f>'（４）訂單數量構成比'!F69</f>
        <v>171980</v>
      </c>
      <c r="J67" s="327"/>
      <c r="K67" s="327"/>
      <c r="L67" s="228">
        <v>3930107.9528608248</v>
      </c>
      <c r="M67" s="326"/>
      <c r="N67" s="326"/>
      <c r="O67" s="256">
        <f t="shared" si="0"/>
        <v>0.71603092783505151</v>
      </c>
      <c r="P67" s="325"/>
      <c r="Q67" s="325"/>
      <c r="R67" s="82">
        <v>935120.049</v>
      </c>
      <c r="S67" s="326"/>
      <c r="T67" s="326"/>
      <c r="U67" s="256">
        <f t="shared" si="1"/>
        <v>0.17037060669929649</v>
      </c>
      <c r="V67" s="325"/>
      <c r="W67" s="325"/>
    </row>
    <row r="68" spans="3:23" ht="12" customHeight="1">
      <c r="C68" s="338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26"/>
      <c r="H68" s="326"/>
      <c r="I68" s="242">
        <f>'（４）訂單數量構成比'!F70</f>
        <v>131535</v>
      </c>
      <c r="J68" s="327"/>
      <c r="K68" s="327"/>
      <c r="L68" s="228">
        <v>3074962.016454123</v>
      </c>
      <c r="M68" s="326"/>
      <c r="N68" s="326"/>
      <c r="O68" s="256">
        <f t="shared" si="0"/>
        <v>0.71943298969072156</v>
      </c>
      <c r="P68" s="325"/>
      <c r="Q68" s="325"/>
      <c r="R68" s="82">
        <v>843458.31900000002</v>
      </c>
      <c r="S68" s="326"/>
      <c r="T68" s="326"/>
      <c r="U68" s="256">
        <f t="shared" si="1"/>
        <v>0.19733958886992117</v>
      </c>
      <c r="V68" s="325"/>
      <c r="W68" s="325"/>
    </row>
    <row r="69" spans="3:23" ht="12" customHeight="1">
      <c r="C69" s="338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26"/>
      <c r="H69" s="326"/>
      <c r="I69" s="242">
        <f>'（４）訂單數量構成比'!F71</f>
        <v>127425</v>
      </c>
      <c r="J69" s="327"/>
      <c r="K69" s="327"/>
      <c r="L69" s="228">
        <v>2961179.8672077321</v>
      </c>
      <c r="M69" s="326"/>
      <c r="N69" s="326"/>
      <c r="O69" s="256">
        <f t="shared" ref="O69:O127" si="40">IFERROR(L69/F69,"")</f>
        <v>0.70355670103092782</v>
      </c>
      <c r="P69" s="325"/>
      <c r="Q69" s="325"/>
      <c r="R69" s="82">
        <v>848274.78799999994</v>
      </c>
      <c r="S69" s="326"/>
      <c r="T69" s="326"/>
      <c r="U69" s="256">
        <f t="shared" si="1"/>
        <v>0.20154446476625407</v>
      </c>
      <c r="V69" s="325"/>
      <c r="W69" s="325"/>
    </row>
    <row r="70" spans="3:23" ht="12" customHeight="1">
      <c r="C70" s="338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26"/>
      <c r="H70" s="326"/>
      <c r="I70" s="242">
        <f>'（４）訂單數量構成比'!F72</f>
        <v>143171</v>
      </c>
      <c r="J70" s="327"/>
      <c r="K70" s="327"/>
      <c r="L70" s="228">
        <v>3192755.7768041245</v>
      </c>
      <c r="M70" s="326"/>
      <c r="N70" s="326"/>
      <c r="O70" s="256">
        <f t="shared" si="40"/>
        <v>0.68170103092783507</v>
      </c>
      <c r="P70" s="325"/>
      <c r="Q70" s="325"/>
      <c r="R70" s="82">
        <v>926249.97600000002</v>
      </c>
      <c r="S70" s="326"/>
      <c r="T70" s="326"/>
      <c r="U70" s="256">
        <f t="shared" ref="U70:U127" si="41">IFERROR(R70/F70,"")</f>
        <v>0.19776820016222008</v>
      </c>
      <c r="V70" s="325"/>
      <c r="W70" s="325"/>
    </row>
    <row r="71" spans="3:23" ht="12" customHeight="1">
      <c r="C71" s="338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26"/>
      <c r="H71" s="326"/>
      <c r="I71" s="242">
        <f>'（４）訂單數量構成比'!F73</f>
        <v>192024</v>
      </c>
      <c r="J71" s="327"/>
      <c r="K71" s="327"/>
      <c r="L71" s="228">
        <v>4308793.9483221648</v>
      </c>
      <c r="M71" s="326"/>
      <c r="N71" s="326"/>
      <c r="O71" s="256">
        <f t="shared" si="40"/>
        <v>0.69757731958762892</v>
      </c>
      <c r="P71" s="325"/>
      <c r="Q71" s="325"/>
      <c r="R71" s="82">
        <v>1019753.6629999999</v>
      </c>
      <c r="S71" s="326"/>
      <c r="T71" s="326"/>
      <c r="U71" s="256">
        <f t="shared" si="41"/>
        <v>0.16509423179825231</v>
      </c>
      <c r="V71" s="325"/>
      <c r="W71" s="325"/>
    </row>
    <row r="72" spans="3:23" ht="12" customHeight="1">
      <c r="C72" s="338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26">
        <f t="shared" ref="G72:G93" si="42">SUM(F72:F78)</f>
        <v>38039754.970000006</v>
      </c>
      <c r="H72" s="326"/>
      <c r="I72" s="242">
        <f>'（４）訂單數量構成比'!F74</f>
        <v>198029</v>
      </c>
      <c r="J72" s="327">
        <f t="shared" si="35"/>
        <v>1166245</v>
      </c>
      <c r="K72" s="327"/>
      <c r="L72" s="228">
        <v>4561786.3291000016</v>
      </c>
      <c r="M72" s="326">
        <f t="shared" si="36"/>
        <v>26763704.034376808</v>
      </c>
      <c r="N72" s="326"/>
      <c r="O72" s="256">
        <f t="shared" si="40"/>
        <v>0.71500000000000008</v>
      </c>
      <c r="P72" s="325">
        <f t="shared" ref="P72:P93" si="43">M72/G72</f>
        <v>0.70357193561009956</v>
      </c>
      <c r="Q72" s="325"/>
      <c r="R72" s="82">
        <v>1040263.147</v>
      </c>
      <c r="S72" s="326">
        <f t="shared" si="37"/>
        <v>6494350.3600000003</v>
      </c>
      <c r="T72" s="326"/>
      <c r="U72" s="256">
        <f t="shared" si="41"/>
        <v>0.16304756436317847</v>
      </c>
      <c r="V72" s="325">
        <f t="shared" si="38"/>
        <v>0.17072534681471424</v>
      </c>
      <c r="W72" s="325"/>
    </row>
    <row r="73" spans="3:23" ht="12" customHeight="1">
      <c r="C73" s="338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26"/>
      <c r="H73" s="326"/>
      <c r="I73" s="242">
        <f>'（４）訂單數量構成比'!F75</f>
        <v>175504</v>
      </c>
      <c r="J73" s="327"/>
      <c r="K73" s="327"/>
      <c r="L73" s="228">
        <v>3969141.3989999997</v>
      </c>
      <c r="M73" s="326"/>
      <c r="N73" s="326"/>
      <c r="O73" s="256">
        <f t="shared" si="40"/>
        <v>0.70499999999999996</v>
      </c>
      <c r="P73" s="325"/>
      <c r="Q73" s="325"/>
      <c r="R73" s="82">
        <v>947415.64500000002</v>
      </c>
      <c r="S73" s="326"/>
      <c r="T73" s="326"/>
      <c r="U73" s="256">
        <f t="shared" si="41"/>
        <v>0.16828023055396321</v>
      </c>
      <c r="V73" s="325"/>
      <c r="W73" s="325"/>
    </row>
    <row r="74" spans="3:23" ht="12" customHeight="1">
      <c r="C74" s="338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26"/>
      <c r="H74" s="326"/>
      <c r="I74" s="242">
        <f>'（４）訂單數量構成比'!F76</f>
        <v>139920</v>
      </c>
      <c r="J74" s="327"/>
      <c r="K74" s="327"/>
      <c r="L74" s="228">
        <v>3213928.4200309282</v>
      </c>
      <c r="M74" s="326"/>
      <c r="N74" s="326"/>
      <c r="O74" s="256">
        <f t="shared" si="40"/>
        <v>0.70396907216494853</v>
      </c>
      <c r="P74" s="325"/>
      <c r="Q74" s="325"/>
      <c r="R74" s="82">
        <v>825542.37399999995</v>
      </c>
      <c r="S74" s="326"/>
      <c r="T74" s="326"/>
      <c r="U74" s="256">
        <f t="shared" si="41"/>
        <v>0.18082428203302561</v>
      </c>
      <c r="V74" s="325"/>
      <c r="W74" s="325"/>
    </row>
    <row r="75" spans="3:23" ht="12" customHeight="1">
      <c r="C75" s="338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26"/>
      <c r="H75" s="326"/>
      <c r="I75" s="242">
        <f>'（４）訂單數量構成比'!F77</f>
        <v>131230</v>
      </c>
      <c r="J75" s="327"/>
      <c r="K75" s="327"/>
      <c r="L75" s="228">
        <v>3041889.7576159798</v>
      </c>
      <c r="M75" s="326"/>
      <c r="N75" s="326"/>
      <c r="O75" s="256">
        <f t="shared" si="40"/>
        <v>0.69974226804123718</v>
      </c>
      <c r="P75" s="325"/>
      <c r="Q75" s="325"/>
      <c r="R75" s="82">
        <v>854096.26899999997</v>
      </c>
      <c r="S75" s="326"/>
      <c r="T75" s="326"/>
      <c r="U75" s="256">
        <f t="shared" si="41"/>
        <v>0.19647236028172588</v>
      </c>
      <c r="V75" s="325"/>
      <c r="W75" s="325"/>
    </row>
    <row r="76" spans="3:23" ht="12" customHeight="1">
      <c r="C76" s="338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26"/>
      <c r="H76" s="326"/>
      <c r="I76" s="242">
        <f>'（４）訂單數量構成比'!F78</f>
        <v>141185</v>
      </c>
      <c r="J76" s="327"/>
      <c r="K76" s="327"/>
      <c r="L76" s="228">
        <v>3344398.8629113398</v>
      </c>
      <c r="M76" s="326"/>
      <c r="N76" s="326"/>
      <c r="O76" s="256">
        <f t="shared" si="40"/>
        <v>0.70572164948453608</v>
      </c>
      <c r="P76" s="325"/>
      <c r="Q76" s="325"/>
      <c r="R76" s="82">
        <v>908742.66099999996</v>
      </c>
      <c r="S76" s="326"/>
      <c r="T76" s="326"/>
      <c r="U76" s="256">
        <f t="shared" si="41"/>
        <v>0.19175923565516653</v>
      </c>
      <c r="V76" s="325"/>
      <c r="W76" s="325"/>
    </row>
    <row r="77" spans="3:23" ht="12" customHeight="1">
      <c r="C77" s="338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26"/>
      <c r="H77" s="326"/>
      <c r="I77" s="242">
        <f>'（４）訂單數量構成比'!F79</f>
        <v>191217</v>
      </c>
      <c r="J77" s="327"/>
      <c r="K77" s="327"/>
      <c r="L77" s="228">
        <v>4378608.3981685573</v>
      </c>
      <c r="M77" s="326"/>
      <c r="N77" s="326"/>
      <c r="O77" s="256">
        <f t="shared" si="40"/>
        <v>0.70262886597938146</v>
      </c>
      <c r="P77" s="325"/>
      <c r="Q77" s="325"/>
      <c r="R77" s="82">
        <v>996481.91700000002</v>
      </c>
      <c r="S77" s="326"/>
      <c r="T77" s="326"/>
      <c r="U77" s="256">
        <f t="shared" si="41"/>
        <v>0.1599039913237103</v>
      </c>
      <c r="V77" s="325"/>
      <c r="W77" s="325"/>
    </row>
    <row r="78" spans="3:23" ht="12" customHeight="1">
      <c r="C78" s="338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26"/>
      <c r="H78" s="326"/>
      <c r="I78" s="242">
        <f>'（４）訂單數量構成比'!F80</f>
        <v>189160</v>
      </c>
      <c r="J78" s="327"/>
      <c r="K78" s="327"/>
      <c r="L78" s="228">
        <v>4253950.8675500005</v>
      </c>
      <c r="M78" s="326"/>
      <c r="N78" s="326"/>
      <c r="O78" s="256">
        <f t="shared" si="40"/>
        <v>0.69211340206185568</v>
      </c>
      <c r="P78" s="325"/>
      <c r="Q78" s="325"/>
      <c r="R78" s="82">
        <v>921808.34699999995</v>
      </c>
      <c r="S78" s="326"/>
      <c r="T78" s="326"/>
      <c r="U78" s="256">
        <f t="shared" si="41"/>
        <v>0.14997726371452658</v>
      </c>
      <c r="V78" s="325"/>
      <c r="W78" s="325"/>
    </row>
    <row r="79" spans="3:23" ht="12" customHeight="1">
      <c r="C79" s="338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26">
        <f t="shared" si="42"/>
        <v>41377364</v>
      </c>
      <c r="H79" s="326"/>
      <c r="I79" s="242">
        <f>'（４）訂單數量構成比'!F81</f>
        <v>194481</v>
      </c>
      <c r="J79" s="327">
        <f t="shared" si="35"/>
        <v>1264241</v>
      </c>
      <c r="K79" s="327"/>
      <c r="L79" s="228">
        <v>4457675.2810950503</v>
      </c>
      <c r="M79" s="326">
        <f t="shared" si="36"/>
        <v>28954961.197703093</v>
      </c>
      <c r="N79" s="326"/>
      <c r="O79" s="256">
        <f t="shared" si="40"/>
        <v>0.69746391752577308</v>
      </c>
      <c r="P79" s="325">
        <f t="shared" si="43"/>
        <v>0.69977781082678669</v>
      </c>
      <c r="Q79" s="325"/>
      <c r="R79" s="82">
        <v>1018583.281</v>
      </c>
      <c r="S79" s="326">
        <f t="shared" si="37"/>
        <v>6801868.8100000005</v>
      </c>
      <c r="T79" s="326"/>
      <c r="U79" s="256">
        <f t="shared" si="41"/>
        <v>0.15937120599730983</v>
      </c>
      <c r="V79" s="325">
        <f t="shared" si="38"/>
        <v>0.16438622842189754</v>
      </c>
      <c r="W79" s="325"/>
    </row>
    <row r="80" spans="3:23" ht="12" customHeight="1">
      <c r="C80" s="338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26"/>
      <c r="H80" s="326"/>
      <c r="I80" s="242">
        <f>'（４）訂單數量構成比'!F82</f>
        <v>196362</v>
      </c>
      <c r="J80" s="327"/>
      <c r="K80" s="327"/>
      <c r="L80" s="228">
        <v>4555237.6891228864</v>
      </c>
      <c r="M80" s="326"/>
      <c r="N80" s="326"/>
      <c r="O80" s="256">
        <f t="shared" si="40"/>
        <v>0.71138144329896913</v>
      </c>
      <c r="P80" s="325"/>
      <c r="Q80" s="325"/>
      <c r="R80" s="82">
        <v>1010826.469</v>
      </c>
      <c r="S80" s="326"/>
      <c r="T80" s="326"/>
      <c r="U80" s="256">
        <f t="shared" si="41"/>
        <v>0.15785854471635277</v>
      </c>
      <c r="V80" s="325"/>
      <c r="W80" s="325"/>
    </row>
    <row r="81" spans="3:23" ht="12" customHeight="1">
      <c r="C81" s="338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26"/>
      <c r="H81" s="326"/>
      <c r="I81" s="242">
        <f>'（４）訂單數量構成比'!F83</f>
        <v>181153</v>
      </c>
      <c r="J81" s="327"/>
      <c r="K81" s="327"/>
      <c r="L81" s="228">
        <v>4089647.4720723717</v>
      </c>
      <c r="M81" s="326"/>
      <c r="N81" s="326"/>
      <c r="O81" s="256">
        <f t="shared" si="40"/>
        <v>0.69581443298969081</v>
      </c>
      <c r="P81" s="325"/>
      <c r="Q81" s="325"/>
      <c r="R81" s="82">
        <v>975065.97199999995</v>
      </c>
      <c r="S81" s="326"/>
      <c r="T81" s="326"/>
      <c r="U81" s="256">
        <f t="shared" si="41"/>
        <v>0.16589815652030249</v>
      </c>
      <c r="V81" s="325"/>
      <c r="W81" s="325"/>
    </row>
    <row r="82" spans="3:23" ht="12" customHeight="1">
      <c r="C82" s="338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26"/>
      <c r="H82" s="326"/>
      <c r="I82" s="242">
        <f>'（４）訂單數量構成比'!F84</f>
        <v>144032</v>
      </c>
      <c r="J82" s="327"/>
      <c r="K82" s="327"/>
      <c r="L82" s="228">
        <v>3316628.043414433</v>
      </c>
      <c r="M82" s="326"/>
      <c r="N82" s="326"/>
      <c r="O82" s="256">
        <f t="shared" si="40"/>
        <v>0.69983505154639181</v>
      </c>
      <c r="P82" s="325"/>
      <c r="Q82" s="325"/>
      <c r="R82" s="82">
        <v>903237.88899999997</v>
      </c>
      <c r="S82" s="326"/>
      <c r="T82" s="326"/>
      <c r="U82" s="256">
        <f t="shared" si="41"/>
        <v>0.19059042085292471</v>
      </c>
      <c r="V82" s="325"/>
      <c r="W82" s="325"/>
    </row>
    <row r="83" spans="3:23" ht="12" customHeight="1">
      <c r="C83" s="338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26"/>
      <c r="H83" s="326"/>
      <c r="I83" s="242">
        <f>'（４）訂單數量構成比'!F85</f>
        <v>146730</v>
      </c>
      <c r="J83" s="327"/>
      <c r="K83" s="327"/>
      <c r="L83" s="228">
        <v>3433768.2356931949</v>
      </c>
      <c r="M83" s="326"/>
      <c r="N83" s="326"/>
      <c r="O83" s="256">
        <f t="shared" si="40"/>
        <v>0.7030309278350515</v>
      </c>
      <c r="P83" s="325"/>
      <c r="Q83" s="325"/>
      <c r="R83" s="82">
        <v>921157.36199999996</v>
      </c>
      <c r="S83" s="326"/>
      <c r="T83" s="326"/>
      <c r="U83" s="256">
        <f t="shared" si="41"/>
        <v>0.18859808537957809</v>
      </c>
      <c r="V83" s="325"/>
      <c r="W83" s="325"/>
    </row>
    <row r="84" spans="3:23" ht="12" customHeight="1">
      <c r="C84" s="338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26"/>
      <c r="H84" s="326"/>
      <c r="I84" s="242">
        <f>'（４）訂單數量構成比'!F86</f>
        <v>201305</v>
      </c>
      <c r="J84" s="327"/>
      <c r="K84" s="327"/>
      <c r="L84" s="228">
        <v>4588297.6622573193</v>
      </c>
      <c r="M84" s="326"/>
      <c r="N84" s="326"/>
      <c r="O84" s="256">
        <f t="shared" si="40"/>
        <v>0.69931958762886604</v>
      </c>
      <c r="P84" s="325"/>
      <c r="Q84" s="325"/>
      <c r="R84" s="82">
        <v>1014599.091</v>
      </c>
      <c r="S84" s="326"/>
      <c r="T84" s="326"/>
      <c r="U84" s="256">
        <f t="shared" si="41"/>
        <v>0.15463883779015181</v>
      </c>
      <c r="V84" s="325"/>
      <c r="W84" s="325"/>
    </row>
    <row r="85" spans="3:23" ht="12" customHeight="1">
      <c r="C85" s="338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26"/>
      <c r="H85" s="326"/>
      <c r="I85" s="242">
        <f>'（４）訂單數量構成比'!F87</f>
        <v>200178</v>
      </c>
      <c r="J85" s="327"/>
      <c r="K85" s="327"/>
      <c r="L85" s="228">
        <v>4513706.8140478358</v>
      </c>
      <c r="M85" s="326"/>
      <c r="N85" s="326"/>
      <c r="O85" s="256">
        <f t="shared" si="40"/>
        <v>0.69220618556701041</v>
      </c>
      <c r="P85" s="325"/>
      <c r="Q85" s="325"/>
      <c r="R85" s="82">
        <v>958398.74600000004</v>
      </c>
      <c r="S85" s="326"/>
      <c r="T85" s="326"/>
      <c r="U85" s="256">
        <f t="shared" si="41"/>
        <v>0.14697665744619526</v>
      </c>
      <c r="V85" s="325"/>
      <c r="W85" s="325"/>
    </row>
    <row r="86" spans="3:23" ht="12" customHeight="1">
      <c r="C86" s="338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26">
        <f t="shared" si="42"/>
        <v>38847023.370000005</v>
      </c>
      <c r="H86" s="326"/>
      <c r="I86" s="242">
        <f>'（４）訂單數量構成比'!F88</f>
        <v>193955</v>
      </c>
      <c r="J86" s="327">
        <f t="shared" si="35"/>
        <v>1174668</v>
      </c>
      <c r="K86" s="327"/>
      <c r="L86" s="228">
        <v>4452043.2672830932</v>
      </c>
      <c r="M86" s="326">
        <f t="shared" si="36"/>
        <v>27269890.555772994</v>
      </c>
      <c r="N86" s="326"/>
      <c r="O86" s="256">
        <f t="shared" si="40"/>
        <v>0.70035051546391769</v>
      </c>
      <c r="P86" s="325">
        <f t="shared" si="43"/>
        <v>0.70198146962355001</v>
      </c>
      <c r="Q86" s="325"/>
      <c r="R86" s="82">
        <v>1016284.697</v>
      </c>
      <c r="S86" s="326">
        <f t="shared" si="37"/>
        <v>6590483.1529999999</v>
      </c>
      <c r="T86" s="326"/>
      <c r="U86" s="256">
        <f t="shared" si="41"/>
        <v>0.15987165188455094</v>
      </c>
      <c r="V86" s="325">
        <f t="shared" si="38"/>
        <v>0.16965220450042423</v>
      </c>
      <c r="W86" s="325"/>
    </row>
    <row r="87" spans="3:23" ht="12" customHeight="1">
      <c r="C87" s="338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26"/>
      <c r="H87" s="326"/>
      <c r="I87" s="242">
        <f>'（４）訂單數量構成比'!F89</f>
        <v>181924</v>
      </c>
      <c r="J87" s="327"/>
      <c r="K87" s="327"/>
      <c r="L87" s="228">
        <v>4209334.5410721647</v>
      </c>
      <c r="M87" s="326"/>
      <c r="N87" s="326"/>
      <c r="O87" s="256">
        <f t="shared" si="40"/>
        <v>0.70756701030927827</v>
      </c>
      <c r="P87" s="325"/>
      <c r="Q87" s="325"/>
      <c r="R87" s="82">
        <v>985375.32499999995</v>
      </c>
      <c r="S87" s="326"/>
      <c r="T87" s="326"/>
      <c r="U87" s="256">
        <f t="shared" si="41"/>
        <v>0.1656364125824967</v>
      </c>
      <c r="V87" s="325"/>
      <c r="W87" s="325"/>
    </row>
    <row r="88" spans="3:23" ht="12" customHeight="1">
      <c r="C88" s="338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26"/>
      <c r="H88" s="326"/>
      <c r="I88" s="242">
        <f>'（４）訂單數量構成比'!F90</f>
        <v>141364</v>
      </c>
      <c r="J88" s="327"/>
      <c r="K88" s="327"/>
      <c r="L88" s="228">
        <v>3315849.7636684547</v>
      </c>
      <c r="M88" s="326"/>
      <c r="N88" s="326"/>
      <c r="O88" s="256">
        <f t="shared" si="40"/>
        <v>0.71014432989690734</v>
      </c>
      <c r="P88" s="325"/>
      <c r="Q88" s="325"/>
      <c r="R88" s="82">
        <v>857676.09600000002</v>
      </c>
      <c r="S88" s="326"/>
      <c r="T88" s="326"/>
      <c r="U88" s="256">
        <f t="shared" si="41"/>
        <v>0.18368558887561701</v>
      </c>
      <c r="V88" s="325"/>
      <c r="W88" s="325"/>
    </row>
    <row r="89" spans="3:23" ht="12" customHeight="1">
      <c r="C89" s="338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26"/>
      <c r="H89" s="326"/>
      <c r="I89" s="242">
        <f>'（４）訂單數量構成比'!F91</f>
        <v>130486</v>
      </c>
      <c r="J89" s="327"/>
      <c r="K89" s="327"/>
      <c r="L89" s="228">
        <v>2977628.2756919586</v>
      </c>
      <c r="M89" s="326"/>
      <c r="N89" s="326"/>
      <c r="O89" s="256">
        <f t="shared" si="40"/>
        <v>0.68261855670103089</v>
      </c>
      <c r="P89" s="325"/>
      <c r="Q89" s="325"/>
      <c r="R89" s="82">
        <v>825388.07499999995</v>
      </c>
      <c r="S89" s="326"/>
      <c r="T89" s="326"/>
      <c r="U89" s="256">
        <f t="shared" si="41"/>
        <v>0.18921946069437098</v>
      </c>
      <c r="V89" s="325"/>
      <c r="W89" s="325"/>
    </row>
    <row r="90" spans="3:23" ht="12" customHeight="1">
      <c r="C90" s="338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26"/>
      <c r="H90" s="326"/>
      <c r="I90" s="242">
        <f>'（４）訂單數量構成比'!F92</f>
        <v>140291</v>
      </c>
      <c r="J90" s="327"/>
      <c r="K90" s="327"/>
      <c r="L90" s="228">
        <v>3353923.372863505</v>
      </c>
      <c r="M90" s="326"/>
      <c r="N90" s="326"/>
      <c r="O90" s="256">
        <f t="shared" si="40"/>
        <v>0.70808247422680415</v>
      </c>
      <c r="P90" s="325"/>
      <c r="Q90" s="325"/>
      <c r="R90" s="82">
        <v>889591.99199999997</v>
      </c>
      <c r="S90" s="326"/>
      <c r="T90" s="326"/>
      <c r="U90" s="256">
        <f t="shared" si="41"/>
        <v>0.18781123738373096</v>
      </c>
      <c r="V90" s="325"/>
      <c r="W90" s="325"/>
    </row>
    <row r="91" spans="3:23" ht="12" customHeight="1">
      <c r="C91" s="338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26"/>
      <c r="H91" s="326"/>
      <c r="I91" s="242">
        <f>'（４）訂單數量構成比'!F93</f>
        <v>192313</v>
      </c>
      <c r="J91" s="327"/>
      <c r="K91" s="327"/>
      <c r="L91" s="228">
        <v>4396691.4877418559</v>
      </c>
      <c r="M91" s="326"/>
      <c r="N91" s="326"/>
      <c r="O91" s="256">
        <f t="shared" si="40"/>
        <v>0.70024742268041251</v>
      </c>
      <c r="P91" s="325"/>
      <c r="Q91" s="325"/>
      <c r="R91" s="82">
        <v>998855.054</v>
      </c>
      <c r="S91" s="326"/>
      <c r="T91" s="326"/>
      <c r="U91" s="256">
        <f t="shared" si="41"/>
        <v>0.15908454781166373</v>
      </c>
      <c r="V91" s="325"/>
      <c r="W91" s="325"/>
    </row>
    <row r="92" spans="3:23" ht="12" customHeight="1">
      <c r="C92" s="338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26"/>
      <c r="H92" s="326"/>
      <c r="I92" s="242">
        <f>'（４）訂單數量構成比'!F94</f>
        <v>194335</v>
      </c>
      <c r="J92" s="327"/>
      <c r="K92" s="327"/>
      <c r="L92" s="228">
        <v>4564419.8474519588</v>
      </c>
      <c r="M92" s="326"/>
      <c r="N92" s="326"/>
      <c r="O92" s="256">
        <f t="shared" si="40"/>
        <v>0.70282474226804126</v>
      </c>
      <c r="P92" s="325"/>
      <c r="Q92" s="325"/>
      <c r="R92" s="82">
        <v>1017311.914</v>
      </c>
      <c r="S92" s="326"/>
      <c r="T92" s="326"/>
      <c r="U92" s="256">
        <f t="shared" si="41"/>
        <v>0.15664465751598086</v>
      </c>
      <c r="V92" s="325"/>
      <c r="W92" s="325"/>
    </row>
    <row r="93" spans="3:23" ht="12" customHeight="1">
      <c r="C93" s="338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26">
        <f t="shared" si="42"/>
        <v>43296810.680000007</v>
      </c>
      <c r="H93" s="326"/>
      <c r="I93" s="242">
        <f>'（４）訂單數量構成比'!F95</f>
        <v>218719</v>
      </c>
      <c r="J93" s="327">
        <f t="shared" si="35"/>
        <v>1308070</v>
      </c>
      <c r="K93" s="327"/>
      <c r="L93" s="228">
        <v>5160973.5321354643</v>
      </c>
      <c r="M93" s="326">
        <f t="shared" si="36"/>
        <v>30313685.732580621</v>
      </c>
      <c r="N93" s="326"/>
      <c r="O93" s="256">
        <f t="shared" si="40"/>
        <v>0.70715463917525778</v>
      </c>
      <c r="P93" s="325">
        <f t="shared" si="43"/>
        <v>0.70013669035865844</v>
      </c>
      <c r="Q93" s="325"/>
      <c r="R93" s="82">
        <v>1109628.909</v>
      </c>
      <c r="S93" s="326">
        <f t="shared" si="37"/>
        <v>6879829.0860000001</v>
      </c>
      <c r="T93" s="326"/>
      <c r="U93" s="256">
        <f t="shared" si="41"/>
        <v>0.15204093295120075</v>
      </c>
      <c r="V93" s="325">
        <f t="shared" si="38"/>
        <v>0.15889921169593177</v>
      </c>
      <c r="W93" s="325"/>
    </row>
    <row r="94" spans="3:23" ht="12" customHeight="1">
      <c r="C94" s="338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26"/>
      <c r="H94" s="326"/>
      <c r="I94" s="242">
        <f>'（４）訂單數量構成比'!F96</f>
        <v>200992</v>
      </c>
      <c r="J94" s="327"/>
      <c r="K94" s="327"/>
      <c r="L94" s="228">
        <v>4624980.3488344336</v>
      </c>
      <c r="M94" s="326"/>
      <c r="N94" s="326"/>
      <c r="O94" s="256">
        <f t="shared" si="40"/>
        <v>0.69334020618556702</v>
      </c>
      <c r="P94" s="325"/>
      <c r="Q94" s="325"/>
      <c r="R94" s="82">
        <v>1018578.79</v>
      </c>
      <c r="S94" s="326"/>
      <c r="T94" s="326"/>
      <c r="U94" s="256">
        <f t="shared" si="41"/>
        <v>0.1526972170709491</v>
      </c>
      <c r="V94" s="325"/>
      <c r="W94" s="325"/>
    </row>
    <row r="95" spans="3:23" ht="12" customHeight="1">
      <c r="C95" s="338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26"/>
      <c r="H95" s="326"/>
      <c r="I95" s="242">
        <f>'（４）訂單數量構成比'!F97</f>
        <v>184956</v>
      </c>
      <c r="J95" s="327"/>
      <c r="K95" s="327"/>
      <c r="L95" s="228">
        <v>4292770.4499686603</v>
      </c>
      <c r="M95" s="326"/>
      <c r="N95" s="326"/>
      <c r="O95" s="256">
        <f t="shared" si="40"/>
        <v>0.7050927835051547</v>
      </c>
      <c r="P95" s="325"/>
      <c r="Q95" s="325"/>
      <c r="R95" s="82">
        <v>978925.97900000005</v>
      </c>
      <c r="S95" s="326"/>
      <c r="T95" s="326"/>
      <c r="U95" s="256">
        <f t="shared" si="41"/>
        <v>0.16078978632171162</v>
      </c>
      <c r="V95" s="325"/>
      <c r="W95" s="325"/>
    </row>
    <row r="96" spans="3:23">
      <c r="C96" s="338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26"/>
      <c r="H96" s="326"/>
      <c r="I96" s="242">
        <f>'（４）訂單數量構成比'!F98</f>
        <v>145968</v>
      </c>
      <c r="J96" s="327"/>
      <c r="K96" s="327"/>
      <c r="L96" s="228">
        <v>3399115.943145155</v>
      </c>
      <c r="M96" s="326"/>
      <c r="N96" s="326"/>
      <c r="O96" s="256">
        <f t="shared" si="40"/>
        <v>0.70035051546391758</v>
      </c>
      <c r="P96" s="325"/>
      <c r="Q96" s="325"/>
      <c r="R96" s="82">
        <v>876273.41500000004</v>
      </c>
      <c r="S96" s="326"/>
      <c r="T96" s="326"/>
      <c r="U96" s="256">
        <f t="shared" si="41"/>
        <v>0.18054651507848557</v>
      </c>
      <c r="V96" s="325"/>
      <c r="W96" s="325"/>
    </row>
    <row r="97" spans="3:23" ht="12" customHeight="1">
      <c r="C97" s="338" t="s">
        <v>83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26"/>
      <c r="H97" s="326">
        <f>SUM(F97:F126)</f>
        <v>18386322.800000001</v>
      </c>
      <c r="I97" s="242">
        <f>'（４）訂單數量構成比'!F99</f>
        <v>154607</v>
      </c>
      <c r="J97" s="327"/>
      <c r="K97" s="327">
        <f>SUM(I97:I126)</f>
        <v>557435</v>
      </c>
      <c r="L97" s="228">
        <v>3559628.6788886604</v>
      </c>
      <c r="M97" s="326"/>
      <c r="N97" s="326">
        <f>SUM(L97:L126)</f>
        <v>12835845.458496908</v>
      </c>
      <c r="O97" s="256">
        <f t="shared" si="40"/>
        <v>0.69241237113402065</v>
      </c>
      <c r="P97" s="325"/>
      <c r="Q97" s="325">
        <f>N97/H97</f>
        <v>0.69811922689059436</v>
      </c>
      <c r="R97" s="82">
        <v>926600.83299999998</v>
      </c>
      <c r="S97" s="326"/>
      <c r="T97" s="326">
        <f>SUM(R97:R126)</f>
        <v>2896421.9929999998</v>
      </c>
      <c r="U97" s="256">
        <f t="shared" si="41"/>
        <v>0.18024067613496059</v>
      </c>
      <c r="V97" s="325"/>
      <c r="W97" s="325">
        <f>T97/H97</f>
        <v>0.15753133590148866</v>
      </c>
    </row>
    <row r="98" spans="3:23" ht="12" customHeight="1">
      <c r="C98" s="338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26"/>
      <c r="H98" s="326"/>
      <c r="I98" s="242">
        <f>'（４）訂單數量構成比'!F100</f>
        <v>204903</v>
      </c>
      <c r="J98" s="327"/>
      <c r="K98" s="327"/>
      <c r="L98" s="228">
        <v>4750330.7190259788</v>
      </c>
      <c r="M98" s="326"/>
      <c r="N98" s="326"/>
      <c r="O98" s="256">
        <f t="shared" si="40"/>
        <v>0.70540206185567011</v>
      </c>
      <c r="P98" s="325"/>
      <c r="Q98" s="325"/>
      <c r="R98" s="82">
        <v>1013527.222</v>
      </c>
      <c r="S98" s="326"/>
      <c r="T98" s="326"/>
      <c r="U98" s="256">
        <f t="shared" si="41"/>
        <v>0.15050408791163988</v>
      </c>
      <c r="V98" s="325"/>
      <c r="W98" s="325"/>
    </row>
    <row r="99" spans="3:23" ht="12" customHeight="1">
      <c r="C99" s="338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26"/>
      <c r="H99" s="326"/>
      <c r="I99" s="242">
        <f>'（４）訂單數量構成比'!F101</f>
        <v>197925</v>
      </c>
      <c r="J99" s="327"/>
      <c r="K99" s="327"/>
      <c r="L99" s="228">
        <v>4525886.060582269</v>
      </c>
      <c r="M99" s="326"/>
      <c r="N99" s="326"/>
      <c r="O99" s="256">
        <f t="shared" si="40"/>
        <v>0.69509278350515469</v>
      </c>
      <c r="P99" s="325"/>
      <c r="Q99" s="325"/>
      <c r="R99" s="82">
        <v>956293.93799999997</v>
      </c>
      <c r="S99" s="326"/>
      <c r="T99" s="326"/>
      <c r="U99" s="256">
        <f t="shared" si="41"/>
        <v>0.14686914480741667</v>
      </c>
      <c r="V99" s="325"/>
      <c r="W99" s="325"/>
    </row>
    <row r="100" spans="3:23" ht="12" customHeight="1">
      <c r="C100" s="338"/>
      <c r="D100" s="185">
        <v>45965</v>
      </c>
      <c r="E100" s="75" t="str">
        <f t="shared" si="44"/>
        <v>二</v>
      </c>
      <c r="F100" s="228">
        <f>'（３）業績構成比'!F102</f>
        <v>0</v>
      </c>
      <c r="G100" s="326">
        <f t="shared" ref="G100:G121" si="45">SUM(F100:F106)</f>
        <v>0</v>
      </c>
      <c r="H100" s="326"/>
      <c r="I100" s="242">
        <f>'（４）訂單數量構成比'!F102</f>
        <v>0</v>
      </c>
      <c r="J100" s="327">
        <f t="shared" ref="J100:J121" si="46">SUM(I100:I106)</f>
        <v>0</v>
      </c>
      <c r="K100" s="327"/>
      <c r="L100" s="228"/>
      <c r="M100" s="326">
        <f t="shared" ref="M100:M121" si="47">SUM(L100:L106)</f>
        <v>0</v>
      </c>
      <c r="N100" s="326"/>
      <c r="O100" s="256" t="str">
        <f t="shared" si="40"/>
        <v/>
      </c>
      <c r="P100" s="325" t="e">
        <f t="shared" ref="P100:P121" si="48">M100/G100</f>
        <v>#DIV/0!</v>
      </c>
      <c r="Q100" s="325"/>
      <c r="S100" s="326">
        <f t="shared" ref="S100:S121" si="49">SUM(R100:R106)</f>
        <v>0</v>
      </c>
      <c r="T100" s="326"/>
      <c r="U100" s="256" t="str">
        <f t="shared" si="41"/>
        <v/>
      </c>
      <c r="V100" s="325" t="e">
        <f t="shared" ref="V100:V121" si="50">S100/G100</f>
        <v>#DIV/0!</v>
      </c>
      <c r="W100" s="325"/>
    </row>
    <row r="101" spans="3:23" ht="12" customHeight="1">
      <c r="C101" s="338"/>
      <c r="D101" s="185">
        <v>45966</v>
      </c>
      <c r="E101" s="75" t="str">
        <f t="shared" si="44"/>
        <v>三</v>
      </c>
      <c r="F101" s="228">
        <f>'（３）業績構成比'!F103</f>
        <v>0</v>
      </c>
      <c r="G101" s="326"/>
      <c r="H101" s="326"/>
      <c r="I101" s="242">
        <f>'（４）訂單數量構成比'!F103</f>
        <v>0</v>
      </c>
      <c r="J101" s="327"/>
      <c r="K101" s="327"/>
      <c r="L101" s="228"/>
      <c r="M101" s="326"/>
      <c r="N101" s="326"/>
      <c r="O101" s="256" t="str">
        <f t="shared" si="40"/>
        <v/>
      </c>
      <c r="P101" s="325"/>
      <c r="Q101" s="325"/>
      <c r="S101" s="326"/>
      <c r="T101" s="326"/>
      <c r="U101" s="256" t="str">
        <f t="shared" si="41"/>
        <v/>
      </c>
      <c r="V101" s="325"/>
      <c r="W101" s="325"/>
    </row>
    <row r="102" spans="3:23" ht="12" customHeight="1">
      <c r="C102" s="338"/>
      <c r="D102" s="185">
        <v>45967</v>
      </c>
      <c r="E102" s="75" t="str">
        <f t="shared" si="44"/>
        <v>四</v>
      </c>
      <c r="F102" s="228">
        <f>'（３）業績構成比'!F104</f>
        <v>0</v>
      </c>
      <c r="G102" s="326"/>
      <c r="H102" s="326"/>
      <c r="I102" s="242">
        <f>'（４）訂單數量構成比'!F104</f>
        <v>0</v>
      </c>
      <c r="J102" s="327"/>
      <c r="K102" s="327"/>
      <c r="L102" s="228"/>
      <c r="M102" s="326"/>
      <c r="N102" s="326"/>
      <c r="O102" s="256" t="str">
        <f t="shared" si="40"/>
        <v/>
      </c>
      <c r="P102" s="325"/>
      <c r="Q102" s="325"/>
      <c r="S102" s="326"/>
      <c r="T102" s="326"/>
      <c r="U102" s="256" t="str">
        <f t="shared" si="41"/>
        <v/>
      </c>
      <c r="V102" s="325"/>
      <c r="W102" s="325"/>
    </row>
    <row r="103" spans="3:23" ht="12" customHeight="1">
      <c r="C103" s="338"/>
      <c r="D103" s="185">
        <v>45968</v>
      </c>
      <c r="E103" s="75" t="str">
        <f t="shared" si="44"/>
        <v>五</v>
      </c>
      <c r="F103" s="228">
        <f>'（３）業績構成比'!F105</f>
        <v>0</v>
      </c>
      <c r="G103" s="326"/>
      <c r="H103" s="326"/>
      <c r="I103" s="242">
        <f>'（４）訂單數量構成比'!F105</f>
        <v>0</v>
      </c>
      <c r="J103" s="327"/>
      <c r="K103" s="327"/>
      <c r="L103" s="228"/>
      <c r="M103" s="326"/>
      <c r="N103" s="326"/>
      <c r="O103" s="256" t="str">
        <f t="shared" si="40"/>
        <v/>
      </c>
      <c r="P103" s="325"/>
      <c r="Q103" s="325"/>
      <c r="S103" s="326"/>
      <c r="T103" s="326"/>
      <c r="U103" s="256" t="str">
        <f t="shared" si="41"/>
        <v/>
      </c>
      <c r="V103" s="325"/>
      <c r="W103" s="325"/>
    </row>
    <row r="104" spans="3:23" ht="12" customHeight="1">
      <c r="C104" s="338"/>
      <c r="D104" s="185">
        <v>45969</v>
      </c>
      <c r="E104" s="75" t="str">
        <f t="shared" si="44"/>
        <v>六</v>
      </c>
      <c r="F104" s="228">
        <f>'（３）業績構成比'!F106</f>
        <v>0</v>
      </c>
      <c r="G104" s="326"/>
      <c r="H104" s="326"/>
      <c r="I104" s="242">
        <f>'（４）訂單數量構成比'!F106</f>
        <v>0</v>
      </c>
      <c r="J104" s="327"/>
      <c r="K104" s="327"/>
      <c r="L104" s="228"/>
      <c r="M104" s="326"/>
      <c r="N104" s="326"/>
      <c r="O104" s="256" t="str">
        <f t="shared" si="40"/>
        <v/>
      </c>
      <c r="P104" s="325"/>
      <c r="Q104" s="325"/>
      <c r="S104" s="326"/>
      <c r="T104" s="326"/>
      <c r="U104" s="256" t="str">
        <f t="shared" si="41"/>
        <v/>
      </c>
      <c r="V104" s="325"/>
      <c r="W104" s="325"/>
    </row>
    <row r="105" spans="3:23" ht="12" customHeight="1">
      <c r="C105" s="338"/>
      <c r="D105" s="185">
        <v>45970</v>
      </c>
      <c r="E105" s="75" t="str">
        <f t="shared" si="44"/>
        <v>日</v>
      </c>
      <c r="F105" s="228">
        <f>'（３）業績構成比'!F107</f>
        <v>0</v>
      </c>
      <c r="G105" s="326"/>
      <c r="H105" s="326"/>
      <c r="I105" s="242">
        <f>'（４）訂單數量構成比'!F107</f>
        <v>0</v>
      </c>
      <c r="J105" s="327"/>
      <c r="K105" s="327"/>
      <c r="L105" s="228"/>
      <c r="M105" s="326"/>
      <c r="N105" s="326"/>
      <c r="O105" s="256" t="str">
        <f t="shared" si="40"/>
        <v/>
      </c>
      <c r="P105" s="325"/>
      <c r="Q105" s="325"/>
      <c r="S105" s="326"/>
      <c r="T105" s="326"/>
      <c r="U105" s="256" t="str">
        <f t="shared" si="41"/>
        <v/>
      </c>
      <c r="V105" s="325"/>
      <c r="W105" s="325"/>
    </row>
    <row r="106" spans="3:23" ht="12" customHeight="1">
      <c r="C106" s="338"/>
      <c r="D106" s="185">
        <v>45971</v>
      </c>
      <c r="E106" s="75" t="str">
        <f t="shared" si="44"/>
        <v>一</v>
      </c>
      <c r="F106" s="228">
        <f>'（３）業績構成比'!F108</f>
        <v>0</v>
      </c>
      <c r="G106" s="326"/>
      <c r="H106" s="326"/>
      <c r="I106" s="242">
        <f>'（４）訂單數量構成比'!F108</f>
        <v>0</v>
      </c>
      <c r="J106" s="327"/>
      <c r="K106" s="327"/>
      <c r="L106" s="228"/>
      <c r="M106" s="326"/>
      <c r="N106" s="326"/>
      <c r="O106" s="256" t="str">
        <f t="shared" si="40"/>
        <v/>
      </c>
      <c r="P106" s="325"/>
      <c r="Q106" s="325"/>
      <c r="S106" s="326"/>
      <c r="T106" s="326"/>
      <c r="U106" s="256" t="str">
        <f t="shared" si="41"/>
        <v/>
      </c>
      <c r="V106" s="325"/>
      <c r="W106" s="325"/>
    </row>
    <row r="107" spans="3:23" ht="12" customHeight="1">
      <c r="C107" s="338"/>
      <c r="D107" s="185">
        <v>45972</v>
      </c>
      <c r="E107" s="75" t="str">
        <f t="shared" si="44"/>
        <v>二</v>
      </c>
      <c r="F107" s="228">
        <f>'（３）業績構成比'!F109</f>
        <v>0</v>
      </c>
      <c r="G107" s="326">
        <f t="shared" si="45"/>
        <v>0</v>
      </c>
      <c r="H107" s="326"/>
      <c r="I107" s="242">
        <f>'（４）訂單數量構成比'!F109</f>
        <v>0</v>
      </c>
      <c r="J107" s="327">
        <f t="shared" si="46"/>
        <v>0</v>
      </c>
      <c r="K107" s="327"/>
      <c r="L107" s="228"/>
      <c r="M107" s="326">
        <f t="shared" si="47"/>
        <v>0</v>
      </c>
      <c r="N107" s="326"/>
      <c r="O107" s="256" t="str">
        <f t="shared" si="40"/>
        <v/>
      </c>
      <c r="P107" s="325" t="e">
        <f t="shared" si="48"/>
        <v>#DIV/0!</v>
      </c>
      <c r="Q107" s="325"/>
      <c r="S107" s="326">
        <f t="shared" si="49"/>
        <v>0</v>
      </c>
      <c r="T107" s="326"/>
      <c r="U107" s="256" t="str">
        <f t="shared" si="41"/>
        <v/>
      </c>
      <c r="V107" s="325" t="e">
        <f t="shared" si="50"/>
        <v>#DIV/0!</v>
      </c>
      <c r="W107" s="325"/>
    </row>
    <row r="108" spans="3:23" ht="12" customHeight="1">
      <c r="C108" s="338"/>
      <c r="D108" s="185">
        <v>45973</v>
      </c>
      <c r="E108" s="75" t="str">
        <f t="shared" si="44"/>
        <v>三</v>
      </c>
      <c r="F108" s="228">
        <f>'（３）業績構成比'!F110</f>
        <v>0</v>
      </c>
      <c r="G108" s="326"/>
      <c r="H108" s="326"/>
      <c r="I108" s="242">
        <f>'（４）訂單數量構成比'!F110</f>
        <v>0</v>
      </c>
      <c r="J108" s="327"/>
      <c r="K108" s="327"/>
      <c r="L108" s="228"/>
      <c r="M108" s="326"/>
      <c r="N108" s="326"/>
      <c r="O108" s="256" t="str">
        <f t="shared" si="40"/>
        <v/>
      </c>
      <c r="P108" s="325"/>
      <c r="Q108" s="325"/>
      <c r="S108" s="326"/>
      <c r="T108" s="326"/>
      <c r="U108" s="256" t="str">
        <f t="shared" si="41"/>
        <v/>
      </c>
      <c r="V108" s="325"/>
      <c r="W108" s="325"/>
    </row>
    <row r="109" spans="3:23" ht="12" customHeight="1">
      <c r="C109" s="338"/>
      <c r="D109" s="185">
        <v>45974</v>
      </c>
      <c r="E109" s="75" t="str">
        <f t="shared" si="44"/>
        <v>四</v>
      </c>
      <c r="F109" s="228">
        <f>'（３）業績構成比'!F111</f>
        <v>0</v>
      </c>
      <c r="G109" s="326"/>
      <c r="H109" s="326"/>
      <c r="I109" s="242">
        <f>'（４）訂單數量構成比'!F111</f>
        <v>0</v>
      </c>
      <c r="J109" s="327"/>
      <c r="K109" s="327"/>
      <c r="L109" s="228"/>
      <c r="M109" s="326"/>
      <c r="N109" s="326"/>
      <c r="O109" s="256" t="str">
        <f t="shared" si="40"/>
        <v/>
      </c>
      <c r="P109" s="325"/>
      <c r="Q109" s="325"/>
      <c r="S109" s="326"/>
      <c r="T109" s="326"/>
      <c r="U109" s="256" t="str">
        <f t="shared" si="41"/>
        <v/>
      </c>
      <c r="V109" s="325"/>
      <c r="W109" s="325"/>
    </row>
    <row r="110" spans="3:23" ht="12" customHeight="1">
      <c r="C110" s="338"/>
      <c r="D110" s="185">
        <v>45975</v>
      </c>
      <c r="E110" s="75" t="str">
        <f t="shared" si="44"/>
        <v>五</v>
      </c>
      <c r="F110" s="228">
        <f>'（３）業績構成比'!F112</f>
        <v>0</v>
      </c>
      <c r="G110" s="326"/>
      <c r="H110" s="326"/>
      <c r="I110" s="242">
        <f>'（４）訂單數量構成比'!F112</f>
        <v>0</v>
      </c>
      <c r="J110" s="327"/>
      <c r="K110" s="327"/>
      <c r="L110" s="228"/>
      <c r="M110" s="326"/>
      <c r="N110" s="326"/>
      <c r="O110" s="256" t="str">
        <f t="shared" si="40"/>
        <v/>
      </c>
      <c r="P110" s="325"/>
      <c r="Q110" s="325"/>
      <c r="S110" s="326"/>
      <c r="T110" s="326"/>
      <c r="U110" s="256" t="str">
        <f t="shared" si="41"/>
        <v/>
      </c>
      <c r="V110" s="325"/>
      <c r="W110" s="325"/>
    </row>
    <row r="111" spans="3:23" ht="12" customHeight="1">
      <c r="C111" s="338"/>
      <c r="D111" s="185">
        <v>45976</v>
      </c>
      <c r="E111" s="75" t="str">
        <f t="shared" si="44"/>
        <v>六</v>
      </c>
      <c r="F111" s="228">
        <f>'（３）業績構成比'!F113</f>
        <v>0</v>
      </c>
      <c r="G111" s="326"/>
      <c r="H111" s="326"/>
      <c r="I111" s="242">
        <f>'（４）訂單數量構成比'!F113</f>
        <v>0</v>
      </c>
      <c r="J111" s="327"/>
      <c r="K111" s="327"/>
      <c r="L111" s="228"/>
      <c r="M111" s="326"/>
      <c r="N111" s="326"/>
      <c r="O111" s="256" t="str">
        <f t="shared" si="40"/>
        <v/>
      </c>
      <c r="P111" s="325"/>
      <c r="Q111" s="325"/>
      <c r="S111" s="326"/>
      <c r="T111" s="326"/>
      <c r="U111" s="256" t="str">
        <f t="shared" si="41"/>
        <v/>
      </c>
      <c r="V111" s="325"/>
      <c r="W111" s="325"/>
    </row>
    <row r="112" spans="3:23" ht="12" customHeight="1">
      <c r="C112" s="338"/>
      <c r="D112" s="185">
        <v>45977</v>
      </c>
      <c r="E112" s="75" t="str">
        <f t="shared" si="44"/>
        <v>日</v>
      </c>
      <c r="F112" s="228">
        <f>'（３）業績構成比'!F114</f>
        <v>0</v>
      </c>
      <c r="G112" s="326"/>
      <c r="H112" s="326"/>
      <c r="I112" s="242">
        <f>'（４）訂單數量構成比'!F114</f>
        <v>0</v>
      </c>
      <c r="J112" s="327"/>
      <c r="K112" s="327"/>
      <c r="L112" s="228"/>
      <c r="M112" s="326"/>
      <c r="N112" s="326"/>
      <c r="O112" s="256" t="str">
        <f t="shared" si="40"/>
        <v/>
      </c>
      <c r="P112" s="325"/>
      <c r="Q112" s="325"/>
      <c r="S112" s="326"/>
      <c r="T112" s="326"/>
      <c r="U112" s="256" t="str">
        <f t="shared" si="41"/>
        <v/>
      </c>
      <c r="V112" s="325"/>
      <c r="W112" s="325"/>
    </row>
    <row r="113" spans="3:23" ht="12" customHeight="1">
      <c r="C113" s="338"/>
      <c r="D113" s="185">
        <v>45978</v>
      </c>
      <c r="E113" s="75" t="str">
        <f t="shared" si="44"/>
        <v>一</v>
      </c>
      <c r="F113" s="228">
        <f>'（３）業績構成比'!F115</f>
        <v>0</v>
      </c>
      <c r="G113" s="326"/>
      <c r="H113" s="326"/>
      <c r="I113" s="242">
        <f>'（４）訂單數量構成比'!F115</f>
        <v>0</v>
      </c>
      <c r="J113" s="327"/>
      <c r="K113" s="327"/>
      <c r="L113" s="228"/>
      <c r="M113" s="326"/>
      <c r="N113" s="326"/>
      <c r="O113" s="256" t="str">
        <f t="shared" si="40"/>
        <v/>
      </c>
      <c r="P113" s="325"/>
      <c r="Q113" s="325"/>
      <c r="S113" s="326"/>
      <c r="T113" s="326"/>
      <c r="U113" s="256" t="str">
        <f t="shared" si="41"/>
        <v/>
      </c>
      <c r="V113" s="325"/>
      <c r="W113" s="325"/>
    </row>
    <row r="114" spans="3:23" ht="12" customHeight="1">
      <c r="C114" s="338"/>
      <c r="D114" s="185">
        <v>45979</v>
      </c>
      <c r="E114" s="75" t="str">
        <f t="shared" si="44"/>
        <v>二</v>
      </c>
      <c r="F114" s="228">
        <f>'（３）業績構成比'!F116</f>
        <v>0</v>
      </c>
      <c r="G114" s="326">
        <f t="shared" si="45"/>
        <v>0</v>
      </c>
      <c r="H114" s="326"/>
      <c r="I114" s="242">
        <f>'（４）訂單數量構成比'!F116</f>
        <v>0</v>
      </c>
      <c r="J114" s="327">
        <f t="shared" si="46"/>
        <v>0</v>
      </c>
      <c r="K114" s="327"/>
      <c r="L114" s="228"/>
      <c r="M114" s="326">
        <f t="shared" si="47"/>
        <v>0</v>
      </c>
      <c r="N114" s="326"/>
      <c r="O114" s="256" t="str">
        <f t="shared" si="40"/>
        <v/>
      </c>
      <c r="P114" s="325" t="e">
        <f t="shared" si="48"/>
        <v>#DIV/0!</v>
      </c>
      <c r="Q114" s="325"/>
      <c r="S114" s="326">
        <f t="shared" si="49"/>
        <v>0</v>
      </c>
      <c r="T114" s="326"/>
      <c r="U114" s="256" t="str">
        <f t="shared" si="41"/>
        <v/>
      </c>
      <c r="V114" s="325" t="e">
        <f t="shared" si="50"/>
        <v>#DIV/0!</v>
      </c>
      <c r="W114" s="325"/>
    </row>
    <row r="115" spans="3:23" ht="12" customHeight="1">
      <c r="C115" s="338"/>
      <c r="D115" s="185">
        <v>45980</v>
      </c>
      <c r="E115" s="75" t="str">
        <f t="shared" si="44"/>
        <v>三</v>
      </c>
      <c r="F115" s="228">
        <f>'（３）業績構成比'!F117</f>
        <v>0</v>
      </c>
      <c r="G115" s="326"/>
      <c r="H115" s="326"/>
      <c r="I115" s="242">
        <f>'（４）訂單數量構成比'!F117</f>
        <v>0</v>
      </c>
      <c r="J115" s="327"/>
      <c r="K115" s="327"/>
      <c r="L115" s="228"/>
      <c r="M115" s="326"/>
      <c r="N115" s="326"/>
      <c r="O115" s="256" t="str">
        <f t="shared" si="40"/>
        <v/>
      </c>
      <c r="P115" s="325"/>
      <c r="Q115" s="325"/>
      <c r="S115" s="326"/>
      <c r="T115" s="326"/>
      <c r="U115" s="256" t="str">
        <f t="shared" si="41"/>
        <v/>
      </c>
      <c r="V115" s="325"/>
      <c r="W115" s="325"/>
    </row>
    <row r="116" spans="3:23" ht="12" customHeight="1">
      <c r="C116" s="338"/>
      <c r="D116" s="185">
        <v>45981</v>
      </c>
      <c r="E116" s="75" t="str">
        <f t="shared" si="44"/>
        <v>四</v>
      </c>
      <c r="F116" s="228">
        <f>'（３）業績構成比'!F118</f>
        <v>0</v>
      </c>
      <c r="G116" s="326"/>
      <c r="H116" s="326"/>
      <c r="I116" s="242">
        <f>'（４）訂單數量構成比'!F118</f>
        <v>0</v>
      </c>
      <c r="J116" s="327"/>
      <c r="K116" s="327"/>
      <c r="L116" s="228"/>
      <c r="M116" s="326"/>
      <c r="N116" s="326"/>
      <c r="O116" s="256" t="str">
        <f t="shared" si="40"/>
        <v/>
      </c>
      <c r="P116" s="325"/>
      <c r="Q116" s="325"/>
      <c r="S116" s="326"/>
      <c r="T116" s="326"/>
      <c r="U116" s="256" t="str">
        <f t="shared" si="41"/>
        <v/>
      </c>
      <c r="V116" s="325"/>
      <c r="W116" s="325"/>
    </row>
    <row r="117" spans="3:23" ht="12" customHeight="1">
      <c r="C117" s="338"/>
      <c r="D117" s="185">
        <v>45982</v>
      </c>
      <c r="E117" s="75" t="str">
        <f t="shared" si="44"/>
        <v>五</v>
      </c>
      <c r="F117" s="228">
        <f>'（３）業績構成比'!F119</f>
        <v>0</v>
      </c>
      <c r="G117" s="326"/>
      <c r="H117" s="326"/>
      <c r="I117" s="242">
        <f>'（４）訂單數量構成比'!F119</f>
        <v>0</v>
      </c>
      <c r="J117" s="327"/>
      <c r="K117" s="327"/>
      <c r="L117" s="228"/>
      <c r="M117" s="326"/>
      <c r="N117" s="326"/>
      <c r="O117" s="256" t="str">
        <f t="shared" si="40"/>
        <v/>
      </c>
      <c r="P117" s="325"/>
      <c r="Q117" s="325"/>
      <c r="S117" s="326"/>
      <c r="T117" s="326"/>
      <c r="U117" s="256" t="str">
        <f t="shared" si="41"/>
        <v/>
      </c>
      <c r="V117" s="325"/>
      <c r="W117" s="325"/>
    </row>
    <row r="118" spans="3:23" ht="12" customHeight="1">
      <c r="C118" s="338"/>
      <c r="D118" s="185">
        <v>45983</v>
      </c>
      <c r="E118" s="75" t="str">
        <f t="shared" si="44"/>
        <v>六</v>
      </c>
      <c r="F118" s="228">
        <f>'（３）業績構成比'!F120</f>
        <v>0</v>
      </c>
      <c r="G118" s="326"/>
      <c r="H118" s="326"/>
      <c r="I118" s="242">
        <f>'（４）訂單數量構成比'!F120</f>
        <v>0</v>
      </c>
      <c r="J118" s="327"/>
      <c r="K118" s="327"/>
      <c r="L118" s="228"/>
      <c r="M118" s="326"/>
      <c r="N118" s="326"/>
      <c r="O118" s="256" t="str">
        <f t="shared" si="40"/>
        <v/>
      </c>
      <c r="P118" s="325"/>
      <c r="Q118" s="325"/>
      <c r="S118" s="326"/>
      <c r="T118" s="326"/>
      <c r="U118" s="256" t="str">
        <f t="shared" si="41"/>
        <v/>
      </c>
      <c r="V118" s="325"/>
      <c r="W118" s="325"/>
    </row>
    <row r="119" spans="3:23" ht="12" customHeight="1">
      <c r="C119" s="338"/>
      <c r="D119" s="185">
        <v>45984</v>
      </c>
      <c r="E119" s="75" t="str">
        <f t="shared" si="44"/>
        <v>日</v>
      </c>
      <c r="F119" s="228">
        <f>'（３）業績構成比'!F121</f>
        <v>0</v>
      </c>
      <c r="G119" s="326"/>
      <c r="H119" s="326"/>
      <c r="I119" s="242">
        <f>'（４）訂單數量構成比'!F121</f>
        <v>0</v>
      </c>
      <c r="J119" s="327"/>
      <c r="K119" s="327"/>
      <c r="L119" s="228"/>
      <c r="M119" s="326"/>
      <c r="N119" s="326"/>
      <c r="O119" s="256" t="str">
        <f t="shared" si="40"/>
        <v/>
      </c>
      <c r="P119" s="325"/>
      <c r="Q119" s="325"/>
      <c r="S119" s="326"/>
      <c r="T119" s="326"/>
      <c r="U119" s="256" t="str">
        <f t="shared" si="41"/>
        <v/>
      </c>
      <c r="V119" s="325"/>
      <c r="W119" s="325"/>
    </row>
    <row r="120" spans="3:23" ht="12" customHeight="1">
      <c r="C120" s="338"/>
      <c r="D120" s="185">
        <v>45985</v>
      </c>
      <c r="E120" s="75" t="str">
        <f t="shared" si="44"/>
        <v>一</v>
      </c>
      <c r="F120" s="228">
        <f>'（３）業績構成比'!F122</f>
        <v>0</v>
      </c>
      <c r="G120" s="326"/>
      <c r="H120" s="326"/>
      <c r="I120" s="242">
        <f>'（４）訂單數量構成比'!F122</f>
        <v>0</v>
      </c>
      <c r="J120" s="327"/>
      <c r="K120" s="327"/>
      <c r="L120" s="228"/>
      <c r="M120" s="326"/>
      <c r="N120" s="326"/>
      <c r="O120" s="256" t="str">
        <f t="shared" si="40"/>
        <v/>
      </c>
      <c r="P120" s="325"/>
      <c r="Q120" s="325"/>
      <c r="S120" s="326"/>
      <c r="T120" s="326"/>
      <c r="U120" s="256" t="str">
        <f t="shared" si="41"/>
        <v/>
      </c>
      <c r="V120" s="325"/>
      <c r="W120" s="325"/>
    </row>
    <row r="121" spans="3:23" ht="12" customHeight="1">
      <c r="C121" s="338"/>
      <c r="D121" s="185">
        <v>45986</v>
      </c>
      <c r="E121" s="75" t="str">
        <f t="shared" si="44"/>
        <v>二</v>
      </c>
      <c r="F121" s="228">
        <f>'（３）業績構成比'!F123</f>
        <v>0</v>
      </c>
      <c r="G121" s="326">
        <f t="shared" si="45"/>
        <v>0</v>
      </c>
      <c r="H121" s="326"/>
      <c r="I121" s="242">
        <f>'（４）訂單數量構成比'!F123</f>
        <v>0</v>
      </c>
      <c r="J121" s="327">
        <f t="shared" si="46"/>
        <v>0</v>
      </c>
      <c r="K121" s="327"/>
      <c r="L121" s="228"/>
      <c r="M121" s="326">
        <f t="shared" si="47"/>
        <v>0</v>
      </c>
      <c r="N121" s="326"/>
      <c r="O121" s="256" t="str">
        <f t="shared" si="40"/>
        <v/>
      </c>
      <c r="P121" s="325" t="e">
        <f t="shared" si="48"/>
        <v>#DIV/0!</v>
      </c>
      <c r="Q121" s="325"/>
      <c r="S121" s="326">
        <f t="shared" si="49"/>
        <v>0</v>
      </c>
      <c r="T121" s="326"/>
      <c r="U121" s="256" t="str">
        <f t="shared" si="41"/>
        <v/>
      </c>
      <c r="V121" s="325" t="e">
        <f t="shared" si="50"/>
        <v>#DIV/0!</v>
      </c>
      <c r="W121" s="325"/>
    </row>
    <row r="122" spans="3:23" ht="12" customHeight="1">
      <c r="C122" s="338"/>
      <c r="D122" s="185">
        <v>45987</v>
      </c>
      <c r="E122" s="75" t="str">
        <f t="shared" si="44"/>
        <v>三</v>
      </c>
      <c r="F122" s="228">
        <f>'（３）業績構成比'!F124</f>
        <v>0</v>
      </c>
      <c r="G122" s="326"/>
      <c r="H122" s="326"/>
      <c r="I122" s="242">
        <f>'（４）訂單數量構成比'!F124</f>
        <v>0</v>
      </c>
      <c r="J122" s="327"/>
      <c r="K122" s="327"/>
      <c r="L122" s="228"/>
      <c r="M122" s="326"/>
      <c r="N122" s="326"/>
      <c r="O122" s="256" t="str">
        <f t="shared" si="40"/>
        <v/>
      </c>
      <c r="P122" s="325"/>
      <c r="Q122" s="325"/>
      <c r="S122" s="326"/>
      <c r="T122" s="326"/>
      <c r="U122" s="256" t="str">
        <f t="shared" si="41"/>
        <v/>
      </c>
      <c r="V122" s="325"/>
      <c r="W122" s="325"/>
    </row>
    <row r="123" spans="3:23" ht="12" customHeight="1">
      <c r="C123" s="338"/>
      <c r="D123" s="185">
        <v>45988</v>
      </c>
      <c r="E123" s="75" t="str">
        <f t="shared" si="44"/>
        <v>四</v>
      </c>
      <c r="F123" s="228">
        <f>'（３）業績構成比'!F125</f>
        <v>0</v>
      </c>
      <c r="G123" s="326"/>
      <c r="H123" s="326"/>
      <c r="I123" s="242">
        <f>'（４）訂單數量構成比'!F125</f>
        <v>0</v>
      </c>
      <c r="J123" s="327"/>
      <c r="K123" s="327"/>
      <c r="L123" s="228"/>
      <c r="M123" s="326"/>
      <c r="N123" s="326"/>
      <c r="O123" s="256" t="str">
        <f t="shared" si="40"/>
        <v/>
      </c>
      <c r="P123" s="325"/>
      <c r="Q123" s="325"/>
      <c r="S123" s="326"/>
      <c r="T123" s="326"/>
      <c r="U123" s="256" t="str">
        <f t="shared" si="41"/>
        <v/>
      </c>
      <c r="V123" s="325"/>
      <c r="W123" s="325"/>
    </row>
    <row r="124" spans="3:23" ht="12" customHeight="1">
      <c r="C124" s="338"/>
      <c r="D124" s="185">
        <v>45989</v>
      </c>
      <c r="E124" s="75" t="str">
        <f t="shared" si="44"/>
        <v>五</v>
      </c>
      <c r="F124" s="228">
        <f>'（３）業績構成比'!F126</f>
        <v>0</v>
      </c>
      <c r="G124" s="326"/>
      <c r="H124" s="326"/>
      <c r="I124" s="242">
        <f>'（４）訂單數量構成比'!F126</f>
        <v>0</v>
      </c>
      <c r="J124" s="327"/>
      <c r="K124" s="327"/>
      <c r="L124" s="228"/>
      <c r="M124" s="326"/>
      <c r="N124" s="326"/>
      <c r="O124" s="256" t="str">
        <f t="shared" si="40"/>
        <v/>
      </c>
      <c r="P124" s="325"/>
      <c r="Q124" s="325"/>
      <c r="S124" s="326"/>
      <c r="T124" s="326"/>
      <c r="U124" s="256" t="str">
        <f t="shared" si="41"/>
        <v/>
      </c>
      <c r="V124" s="325"/>
      <c r="W124" s="325"/>
    </row>
    <row r="125" spans="3:23" ht="12" customHeight="1">
      <c r="C125" s="338"/>
      <c r="D125" s="185">
        <v>45990</v>
      </c>
      <c r="E125" s="75" t="str">
        <f t="shared" si="44"/>
        <v>六</v>
      </c>
      <c r="F125" s="228">
        <f>'（３）業績構成比'!F127</f>
        <v>0</v>
      </c>
      <c r="G125" s="326"/>
      <c r="H125" s="326"/>
      <c r="I125" s="242">
        <f>'（４）訂單數量構成比'!F127</f>
        <v>0</v>
      </c>
      <c r="J125" s="327"/>
      <c r="K125" s="327"/>
      <c r="L125" s="228"/>
      <c r="M125" s="326"/>
      <c r="N125" s="326"/>
      <c r="O125" s="256" t="str">
        <f t="shared" si="40"/>
        <v/>
      </c>
      <c r="P125" s="325"/>
      <c r="Q125" s="325"/>
      <c r="S125" s="326"/>
      <c r="T125" s="326"/>
      <c r="U125" s="256" t="str">
        <f t="shared" si="41"/>
        <v/>
      </c>
      <c r="V125" s="325"/>
      <c r="W125" s="325"/>
    </row>
    <row r="126" spans="3:23" ht="12" customHeight="1">
      <c r="C126" s="338"/>
      <c r="D126" s="185">
        <v>45991</v>
      </c>
      <c r="E126" s="75" t="str">
        <f t="shared" si="44"/>
        <v>日</v>
      </c>
      <c r="F126" s="228">
        <f>'（３）業績構成比'!F128</f>
        <v>0</v>
      </c>
      <c r="G126" s="326"/>
      <c r="H126" s="326"/>
      <c r="I126" s="242">
        <f>'（４）訂單數量構成比'!F128</f>
        <v>0</v>
      </c>
      <c r="J126" s="327"/>
      <c r="K126" s="327"/>
      <c r="L126" s="228"/>
      <c r="M126" s="326"/>
      <c r="N126" s="326"/>
      <c r="O126" s="256" t="str">
        <f t="shared" si="40"/>
        <v/>
      </c>
      <c r="P126" s="325"/>
      <c r="Q126" s="325"/>
      <c r="S126" s="326"/>
      <c r="T126" s="326"/>
      <c r="U126" s="256" t="str">
        <f t="shared" si="41"/>
        <v/>
      </c>
      <c r="V126" s="325"/>
      <c r="W126" s="325"/>
    </row>
    <row r="127" spans="3:23" ht="12" customHeight="1">
      <c r="C127" s="320"/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0</v>
      </c>
      <c r="G127" s="326"/>
      <c r="H127" s="228"/>
      <c r="I127" s="242">
        <f>'（４）訂單數量構成比'!F129</f>
        <v>0</v>
      </c>
      <c r="J127" s="327"/>
      <c r="K127" s="242"/>
      <c r="L127" s="228"/>
      <c r="M127" s="326"/>
      <c r="N127" s="228"/>
      <c r="O127" s="256" t="str">
        <f t="shared" si="40"/>
        <v/>
      </c>
      <c r="P127" s="325"/>
      <c r="Q127" s="256"/>
      <c r="S127" s="326"/>
      <c r="T127" s="228"/>
      <c r="U127" s="256" t="str">
        <f t="shared" si="41"/>
        <v/>
      </c>
      <c r="V127" s="325"/>
      <c r="W127" s="256"/>
    </row>
    <row r="128" spans="3:23">
      <c r="L128" s="228"/>
    </row>
    <row r="129" spans="12:12">
      <c r="L129" s="228"/>
    </row>
    <row r="130" spans="12:12">
      <c r="L130" s="228"/>
    </row>
    <row r="131" spans="12:12">
      <c r="L131" s="228"/>
    </row>
    <row r="132" spans="12:12">
      <c r="L132" s="228"/>
    </row>
    <row r="133" spans="12:12">
      <c r="L133" s="228"/>
    </row>
  </sheetData>
  <mergeCells count="151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71" activePane="bottomRight" state="frozen"/>
      <selection pane="bottomRight" activeCell="H66" sqref="H66:H96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210" hidden="1" customWidth="1"/>
    <col min="2" max="2" width="15.14062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8.710937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 ht="14.25">
      <c r="B1" s="224" t="s">
        <v>84</v>
      </c>
      <c r="C1" s="225">
        <v>150.5</v>
      </c>
    </row>
    <row r="2" spans="2:23" ht="38.1" customHeight="1">
      <c r="B2" s="348" t="s">
        <v>85</v>
      </c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</row>
    <row r="3" spans="2:23" s="211" customFormat="1" ht="23.45" customHeight="1">
      <c r="B3" s="350" t="s">
        <v>62</v>
      </c>
      <c r="C3" s="351" t="s">
        <v>63</v>
      </c>
      <c r="D3" s="352" t="s">
        <v>64</v>
      </c>
      <c r="E3" s="352"/>
      <c r="F3" s="353" t="s">
        <v>86</v>
      </c>
      <c r="G3" s="353"/>
      <c r="H3" s="353"/>
      <c r="I3" s="354" t="s">
        <v>87</v>
      </c>
      <c r="J3" s="354"/>
      <c r="K3" s="354"/>
      <c r="L3" s="355" t="s">
        <v>88</v>
      </c>
      <c r="M3" s="355"/>
      <c r="N3" s="355"/>
      <c r="O3" s="355" t="s">
        <v>89</v>
      </c>
      <c r="P3" s="355"/>
      <c r="Q3" s="355"/>
      <c r="R3" s="355" t="s">
        <v>90</v>
      </c>
      <c r="S3" s="355"/>
      <c r="T3" s="355"/>
      <c r="U3" s="355" t="s">
        <v>91</v>
      </c>
      <c r="V3" s="355"/>
      <c r="W3" s="355"/>
    </row>
    <row r="4" spans="2:23" ht="15.75">
      <c r="B4" s="350"/>
      <c r="C4" s="351"/>
      <c r="D4" s="352"/>
      <c r="E4" s="352"/>
      <c r="F4" s="212" t="s">
        <v>71</v>
      </c>
      <c r="G4" s="213" t="s">
        <v>92</v>
      </c>
      <c r="H4" s="213" t="s">
        <v>93</v>
      </c>
      <c r="I4" s="212" t="s">
        <v>71</v>
      </c>
      <c r="J4" s="214" t="s">
        <v>92</v>
      </c>
      <c r="K4" s="214" t="s">
        <v>93</v>
      </c>
      <c r="L4" s="212" t="s">
        <v>71</v>
      </c>
      <c r="M4" s="214" t="s">
        <v>92</v>
      </c>
      <c r="N4" s="214" t="s">
        <v>93</v>
      </c>
      <c r="O4" s="212" t="s">
        <v>71</v>
      </c>
      <c r="P4" s="214" t="s">
        <v>92</v>
      </c>
      <c r="Q4" s="214" t="s">
        <v>93</v>
      </c>
      <c r="R4" s="212" t="s">
        <v>71</v>
      </c>
      <c r="S4" s="214" t="s">
        <v>92</v>
      </c>
      <c r="T4" s="214" t="s">
        <v>93</v>
      </c>
      <c r="U4" s="212" t="s">
        <v>71</v>
      </c>
      <c r="V4" s="214" t="s">
        <v>92</v>
      </c>
      <c r="W4" s="214" t="s">
        <v>93</v>
      </c>
    </row>
    <row r="5" spans="2:23" ht="14.45" hidden="1" customHeight="1">
      <c r="B5" s="356">
        <f>D17</f>
        <v>45882</v>
      </c>
      <c r="C5" s="342" t="s">
        <v>74</v>
      </c>
      <c r="D5" s="185">
        <v>45870</v>
      </c>
      <c r="E5" s="185" t="s">
        <v>75</v>
      </c>
      <c r="F5" s="215">
        <v>130.1</v>
      </c>
      <c r="G5" s="343">
        <f>AVERAGE(F5:F8)</f>
        <v>134.69999999999999</v>
      </c>
      <c r="H5" s="343">
        <f>AVERAGEIF(F5:F35,"&lt;&gt;0")</f>
        <v>136.63548387096779</v>
      </c>
      <c r="I5" s="216">
        <f t="shared" ref="I5:I43" si="0">F5/$C$1</f>
        <v>0.8644518272425249</v>
      </c>
      <c r="J5" s="344">
        <f>AVERAGE(I5:I8)</f>
        <v>0.895016611295681</v>
      </c>
      <c r="K5" s="344">
        <f>AVERAGEIF(I5:I35,"&lt;&gt;0")</f>
        <v>0.90787696924231054</v>
      </c>
      <c r="L5" s="226">
        <v>2.4042962548321669E-3</v>
      </c>
      <c r="M5" s="346">
        <f>AVERAGE(L5:L8)</f>
        <v>2.4211185977708479E-3</v>
      </c>
      <c r="N5" s="346">
        <f>AVERAGEIF(L5:L35,"&lt;&gt;0")</f>
        <v>2.4262337620586005E-3</v>
      </c>
      <c r="O5" s="190">
        <v>8.5958988192009894E-3</v>
      </c>
      <c r="P5" s="347">
        <f>AVERAGE(O5:O8)</f>
        <v>8.5787423355929045E-3</v>
      </c>
      <c r="Q5" s="347">
        <f>AVERAGEIF(O5:O35,"&lt;&gt;0")</f>
        <v>8.3806862449703392E-3</v>
      </c>
      <c r="R5" s="216">
        <f>(10-2)/10</f>
        <v>0.8</v>
      </c>
      <c r="S5" s="344">
        <f>AVERAGE(R5:R8)</f>
        <v>0.8</v>
      </c>
      <c r="T5" s="344">
        <f>AVERAGEIF(R5:R35,"&lt;&gt;0")</f>
        <v>0.80000000000000038</v>
      </c>
      <c r="U5" s="216">
        <v>0.58299999999999996</v>
      </c>
      <c r="V5" s="344">
        <f>AVERAGE(U5:U8)</f>
        <v>0.58299999999999996</v>
      </c>
      <c r="W5" s="344">
        <f>AVERAGEIF(U5:U35,"&lt;&gt;0")</f>
        <v>0.60867741935483888</v>
      </c>
    </row>
    <row r="6" spans="2:23" ht="14.45" hidden="1" customHeight="1">
      <c r="B6" s="342"/>
      <c r="C6" s="342"/>
      <c r="D6" s="185">
        <v>45871</v>
      </c>
      <c r="E6" s="185" t="s">
        <v>76</v>
      </c>
      <c r="F6" s="215">
        <v>135.9</v>
      </c>
      <c r="G6" s="343"/>
      <c r="H6" s="343"/>
      <c r="I6" s="216">
        <f t="shared" si="0"/>
        <v>0.90299003322259142</v>
      </c>
      <c r="J6" s="344"/>
      <c r="K6" s="344"/>
      <c r="L6" s="226">
        <v>2.4062431646886136E-3</v>
      </c>
      <c r="M6" s="346"/>
      <c r="N6" s="346"/>
      <c r="O6" s="190">
        <v>8.5932975494120174E-3</v>
      </c>
      <c r="P6" s="347"/>
      <c r="Q6" s="347"/>
      <c r="R6" s="216">
        <f t="shared" ref="R6:R69" si="1">(10-2)/10</f>
        <v>0.8</v>
      </c>
      <c r="S6" s="344"/>
      <c r="T6" s="344"/>
      <c r="U6" s="216">
        <v>0.58299999999999996</v>
      </c>
      <c r="V6" s="344"/>
      <c r="W6" s="344"/>
    </row>
    <row r="7" spans="2:23" ht="14.45" hidden="1" customHeight="1">
      <c r="B7" s="342"/>
      <c r="C7" s="342"/>
      <c r="D7" s="185">
        <v>45872</v>
      </c>
      <c r="E7" s="185" t="s">
        <v>71</v>
      </c>
      <c r="F7" s="215">
        <v>136.30000000000001</v>
      </c>
      <c r="G7" s="343"/>
      <c r="H7" s="343"/>
      <c r="I7" s="216">
        <f t="shared" si="0"/>
        <v>0.90564784053156155</v>
      </c>
      <c r="J7" s="344"/>
      <c r="K7" s="344"/>
      <c r="L7" s="226">
        <v>2.4375045011807502E-3</v>
      </c>
      <c r="M7" s="346"/>
      <c r="N7" s="346"/>
      <c r="O7" s="190">
        <v>8.5624021904877664E-3</v>
      </c>
      <c r="P7" s="347"/>
      <c r="Q7" s="347"/>
      <c r="R7" s="216">
        <f t="shared" si="1"/>
        <v>0.8</v>
      </c>
      <c r="S7" s="344"/>
      <c r="T7" s="344"/>
      <c r="U7" s="216">
        <v>0.58299999999999996</v>
      </c>
      <c r="V7" s="344"/>
      <c r="W7" s="344"/>
    </row>
    <row r="8" spans="2:23" ht="14.45" hidden="1" customHeight="1">
      <c r="B8" s="342"/>
      <c r="C8" s="342"/>
      <c r="D8" s="185">
        <v>45873</v>
      </c>
      <c r="E8" s="185" t="s">
        <v>77</v>
      </c>
      <c r="F8" s="215">
        <v>136.5</v>
      </c>
      <c r="G8" s="343"/>
      <c r="H8" s="343"/>
      <c r="I8" s="216">
        <f>F8/$C$1</f>
        <v>0.90697674418604646</v>
      </c>
      <c r="J8" s="344"/>
      <c r="K8" s="344"/>
      <c r="L8" s="226">
        <v>2.4364304703818618E-3</v>
      </c>
      <c r="M8" s="346"/>
      <c r="N8" s="346"/>
      <c r="O8" s="190">
        <v>8.5633707832708465E-3</v>
      </c>
      <c r="P8" s="347"/>
      <c r="Q8" s="347"/>
      <c r="R8" s="216">
        <f t="shared" si="1"/>
        <v>0.8</v>
      </c>
      <c r="S8" s="344"/>
      <c r="T8" s="344"/>
      <c r="U8" s="216">
        <v>0.58299999999999996</v>
      </c>
      <c r="V8" s="344"/>
      <c r="W8" s="344"/>
    </row>
    <row r="9" spans="2:23" ht="14.45" hidden="1" customHeight="1">
      <c r="B9" s="342"/>
      <c r="C9" s="342"/>
      <c r="D9" s="185">
        <v>45874</v>
      </c>
      <c r="E9" s="185" t="s">
        <v>78</v>
      </c>
      <c r="F9" s="215">
        <v>137.4</v>
      </c>
      <c r="G9" s="343">
        <f>AVERAGE(F9:F15)</f>
        <v>137.35714285714286</v>
      </c>
      <c r="H9" s="343"/>
      <c r="I9" s="216">
        <f t="shared" si="0"/>
        <v>0.91295681063122924</v>
      </c>
      <c r="J9" s="344">
        <f>AVERAGE(I9:I15)</f>
        <v>0.91267204556241111</v>
      </c>
      <c r="K9" s="344"/>
      <c r="L9" s="226">
        <v>2.4501382296535914E-3</v>
      </c>
      <c r="M9" s="346">
        <f t="shared" ref="M9" si="2">AVERAGE(L9:L15)</f>
        <v>2.4313113365616082E-3</v>
      </c>
      <c r="N9" s="346"/>
      <c r="O9" s="190">
        <v>8.5497935719881235E-3</v>
      </c>
      <c r="P9" s="347">
        <f t="shared" ref="P9" si="3">AVERAGE(O9:O15)</f>
        <v>8.5685374440100694E-3</v>
      </c>
      <c r="Q9" s="347"/>
      <c r="R9" s="216">
        <f t="shared" si="1"/>
        <v>0.8</v>
      </c>
      <c r="S9" s="344">
        <f t="shared" ref="S9" si="4">AVERAGE(R9:R15)</f>
        <v>0.79999999999999993</v>
      </c>
      <c r="T9" s="344"/>
      <c r="U9" s="216">
        <v>0.58299999999999996</v>
      </c>
      <c r="V9" s="344">
        <f t="shared" ref="V9" si="5">AVERAGE(U9:U15)</f>
        <v>0.58300000000000007</v>
      </c>
      <c r="W9" s="344"/>
    </row>
    <row r="10" spans="2:23" ht="14.45" hidden="1" customHeight="1">
      <c r="B10" s="342"/>
      <c r="C10" s="342"/>
      <c r="D10" s="185">
        <v>45875</v>
      </c>
      <c r="E10" s="185" t="s">
        <v>79</v>
      </c>
      <c r="F10" s="215">
        <v>137.30000000000001</v>
      </c>
      <c r="G10" s="343"/>
      <c r="H10" s="343"/>
      <c r="I10" s="216">
        <f t="shared" si="0"/>
        <v>0.91229235880398674</v>
      </c>
      <c r="J10" s="344"/>
      <c r="K10" s="344"/>
      <c r="L10" s="226">
        <v>2.4394274747801129E-3</v>
      </c>
      <c r="M10" s="346"/>
      <c r="N10" s="346"/>
      <c r="O10" s="190">
        <v>8.5603162692158858E-3</v>
      </c>
      <c r="P10" s="347"/>
      <c r="Q10" s="347"/>
      <c r="R10" s="216">
        <f t="shared" si="1"/>
        <v>0.8</v>
      </c>
      <c r="S10" s="344"/>
      <c r="T10" s="344"/>
      <c r="U10" s="216">
        <v>0.58299999999999996</v>
      </c>
      <c r="V10" s="344"/>
      <c r="W10" s="344"/>
    </row>
    <row r="11" spans="2:23" ht="14.45" hidden="1" customHeight="1">
      <c r="B11" s="342"/>
      <c r="C11" s="342"/>
      <c r="D11" s="185">
        <v>45876</v>
      </c>
      <c r="E11" s="185" t="s">
        <v>80</v>
      </c>
      <c r="F11" s="215">
        <v>137.5</v>
      </c>
      <c r="G11" s="343"/>
      <c r="H11" s="343"/>
      <c r="I11" s="216">
        <f t="shared" si="0"/>
        <v>0.91362126245847175</v>
      </c>
      <c r="J11" s="344"/>
      <c r="K11" s="344"/>
      <c r="L11" s="226">
        <v>2.4293054075837732E-3</v>
      </c>
      <c r="M11" s="346"/>
      <c r="N11" s="346"/>
      <c r="O11" s="190">
        <v>8.570604463322291E-3</v>
      </c>
      <c r="P11" s="347"/>
      <c r="Q11" s="347"/>
      <c r="R11" s="216">
        <f t="shared" si="1"/>
        <v>0.8</v>
      </c>
      <c r="S11" s="344"/>
      <c r="T11" s="344"/>
      <c r="U11" s="216">
        <v>0.58299999999999996</v>
      </c>
      <c r="V11" s="344"/>
      <c r="W11" s="344"/>
    </row>
    <row r="12" spans="2:23" ht="14.45" hidden="1" customHeight="1">
      <c r="B12" s="342"/>
      <c r="C12" s="342"/>
      <c r="D12" s="185">
        <v>45877</v>
      </c>
      <c r="E12" s="185" t="s">
        <v>75</v>
      </c>
      <c r="F12" s="215">
        <v>137.19999999999999</v>
      </c>
      <c r="G12" s="343"/>
      <c r="H12" s="343"/>
      <c r="I12" s="216">
        <f t="shared" si="0"/>
        <v>0.91162790697674412</v>
      </c>
      <c r="J12" s="344"/>
      <c r="K12" s="344"/>
      <c r="L12" s="226">
        <v>2.4038032248498353E-3</v>
      </c>
      <c r="M12" s="346"/>
      <c r="N12" s="346"/>
      <c r="O12" s="190">
        <v>8.5963467628905003E-3</v>
      </c>
      <c r="P12" s="347"/>
      <c r="Q12" s="347"/>
      <c r="R12" s="216">
        <f t="shared" si="1"/>
        <v>0.8</v>
      </c>
      <c r="S12" s="344"/>
      <c r="T12" s="344"/>
      <c r="U12" s="216">
        <v>0.58299999999999996</v>
      </c>
      <c r="V12" s="344"/>
      <c r="W12" s="344"/>
    </row>
    <row r="13" spans="2:23" ht="14.45" hidden="1" customHeight="1">
      <c r="B13" s="342"/>
      <c r="C13" s="342"/>
      <c r="D13" s="185">
        <v>45878</v>
      </c>
      <c r="E13" s="185" t="s">
        <v>76</v>
      </c>
      <c r="F13" s="215">
        <v>137.19999999999999</v>
      </c>
      <c r="G13" s="343"/>
      <c r="H13" s="343"/>
      <c r="I13" s="216">
        <f t="shared" si="0"/>
        <v>0.91162790697674412</v>
      </c>
      <c r="J13" s="344"/>
      <c r="K13" s="344"/>
      <c r="L13" s="226">
        <v>2.4070234931509514E-3</v>
      </c>
      <c r="M13" s="346"/>
      <c r="N13" s="346"/>
      <c r="O13" s="190">
        <v>8.5928993629579009E-3</v>
      </c>
      <c r="P13" s="347"/>
      <c r="Q13" s="347"/>
      <c r="R13" s="216">
        <f t="shared" si="1"/>
        <v>0.8</v>
      </c>
      <c r="S13" s="344"/>
      <c r="T13" s="344"/>
      <c r="U13" s="216">
        <v>0.58299999999999996</v>
      </c>
      <c r="V13" s="344"/>
      <c r="W13" s="344"/>
    </row>
    <row r="14" spans="2:23" ht="14.45" hidden="1" customHeight="1">
      <c r="B14" s="342"/>
      <c r="C14" s="342"/>
      <c r="D14" s="185">
        <v>45879</v>
      </c>
      <c r="E14" s="185" t="s">
        <v>71</v>
      </c>
      <c r="F14" s="215">
        <v>137.5</v>
      </c>
      <c r="G14" s="343"/>
      <c r="H14" s="343"/>
      <c r="I14" s="216">
        <f t="shared" si="0"/>
        <v>0.91362126245847175</v>
      </c>
      <c r="J14" s="344"/>
      <c r="K14" s="344"/>
      <c r="L14" s="226">
        <v>2.4394553210041786E-3</v>
      </c>
      <c r="M14" s="346"/>
      <c r="N14" s="346"/>
      <c r="O14" s="190">
        <v>8.5601468505402279E-3</v>
      </c>
      <c r="P14" s="347"/>
      <c r="Q14" s="347"/>
      <c r="R14" s="216">
        <f t="shared" si="1"/>
        <v>0.8</v>
      </c>
      <c r="S14" s="344"/>
      <c r="T14" s="344"/>
      <c r="U14" s="216">
        <v>0.58299999999999996</v>
      </c>
      <c r="V14" s="344"/>
      <c r="W14" s="344"/>
    </row>
    <row r="15" spans="2:23" ht="14.45" hidden="1" customHeight="1">
      <c r="B15" s="342"/>
      <c r="C15" s="342"/>
      <c r="D15" s="185">
        <v>45880</v>
      </c>
      <c r="E15" s="185" t="s">
        <v>77</v>
      </c>
      <c r="F15" s="215">
        <v>137.4</v>
      </c>
      <c r="G15" s="343"/>
      <c r="H15" s="343"/>
      <c r="I15" s="216">
        <f t="shared" si="0"/>
        <v>0.91295681063122924</v>
      </c>
      <c r="J15" s="344"/>
      <c r="K15" s="344"/>
      <c r="L15" s="226">
        <v>2.4500262049088166E-3</v>
      </c>
      <c r="M15" s="346"/>
      <c r="N15" s="346"/>
      <c r="O15" s="190">
        <v>8.5496548271555596E-3</v>
      </c>
      <c r="P15" s="347"/>
      <c r="Q15" s="347"/>
      <c r="R15" s="216">
        <f t="shared" si="1"/>
        <v>0.8</v>
      </c>
      <c r="S15" s="344"/>
      <c r="T15" s="344"/>
      <c r="U15" s="216">
        <v>0.58299999999999996</v>
      </c>
      <c r="V15" s="344"/>
      <c r="W15" s="344"/>
    </row>
    <row r="16" spans="2:23" ht="14.45" hidden="1" customHeight="1">
      <c r="B16" s="356">
        <f>D24</f>
        <v>45889</v>
      </c>
      <c r="C16" s="342"/>
      <c r="D16" s="185">
        <v>45881</v>
      </c>
      <c r="E16" s="185" t="s">
        <v>78</v>
      </c>
      <c r="F16" s="215">
        <v>138.19999999999999</v>
      </c>
      <c r="G16" s="343">
        <f t="shared" ref="G16" si="6">AVERAGE(F16:F22)</f>
        <v>138.07142857142858</v>
      </c>
      <c r="H16" s="343"/>
      <c r="I16" s="216">
        <f t="shared" si="0"/>
        <v>0.91827242524916941</v>
      </c>
      <c r="J16" s="344">
        <f t="shared" ref="J16" si="7">AVERAGE(I16:I22)</f>
        <v>0.91741813004271489</v>
      </c>
      <c r="K16" s="344"/>
      <c r="L16" s="226">
        <v>2.4293617547063691E-3</v>
      </c>
      <c r="M16" s="346">
        <f t="shared" ref="M16" si="8">AVERAGE(L16:L22)</f>
        <v>2.4137149644511543E-3</v>
      </c>
      <c r="N16" s="346"/>
      <c r="O16" s="190">
        <v>8.5707262788103245E-3</v>
      </c>
      <c r="P16" s="347">
        <f t="shared" ref="P16" si="9">AVERAGE(O16:O22)</f>
        <v>8.5862570706077713E-3</v>
      </c>
      <c r="Q16" s="347"/>
      <c r="R16" s="216">
        <f t="shared" si="1"/>
        <v>0.8</v>
      </c>
      <c r="S16" s="344">
        <f t="shared" ref="S16" si="10">AVERAGE(R16:R22)</f>
        <v>0.79999999999999993</v>
      </c>
      <c r="T16" s="344"/>
      <c r="U16" s="216">
        <v>0.58299999999999996</v>
      </c>
      <c r="V16" s="344">
        <f t="shared" ref="V16" si="11">AVERAGE(U16:U22)</f>
        <v>0.58300000000000007</v>
      </c>
      <c r="W16" s="344"/>
    </row>
    <row r="17" spans="2:23" ht="14.45" hidden="1" customHeight="1">
      <c r="B17" s="342"/>
      <c r="C17" s="342"/>
      <c r="D17" s="185">
        <v>45882</v>
      </c>
      <c r="E17" s="185" t="s">
        <v>79</v>
      </c>
      <c r="F17" s="215">
        <v>138.19999999999999</v>
      </c>
      <c r="G17" s="343"/>
      <c r="H17" s="343"/>
      <c r="I17" s="216">
        <f t="shared" si="0"/>
        <v>0.91827242524916941</v>
      </c>
      <c r="J17" s="344"/>
      <c r="K17" s="344"/>
      <c r="L17" s="226">
        <v>2.3996489901639169E-3</v>
      </c>
      <c r="M17" s="346"/>
      <c r="N17" s="346"/>
      <c r="O17" s="190">
        <v>8.6003175747175389E-3</v>
      </c>
      <c r="P17" s="347"/>
      <c r="Q17" s="347"/>
      <c r="R17" s="216">
        <f t="shared" si="1"/>
        <v>0.8</v>
      </c>
      <c r="S17" s="344"/>
      <c r="T17" s="344"/>
      <c r="U17" s="216">
        <v>0.58299999999999996</v>
      </c>
      <c r="V17" s="344"/>
      <c r="W17" s="344"/>
    </row>
    <row r="18" spans="2:23" ht="14.45" hidden="1" customHeight="1">
      <c r="B18" s="342"/>
      <c r="C18" s="342"/>
      <c r="D18" s="185">
        <v>45883</v>
      </c>
      <c r="E18" s="185" t="s">
        <v>80</v>
      </c>
      <c r="F18" s="215">
        <v>138.4</v>
      </c>
      <c r="G18" s="343"/>
      <c r="H18" s="343"/>
      <c r="I18" s="216">
        <f t="shared" si="0"/>
        <v>0.91960132890365454</v>
      </c>
      <c r="J18" s="344"/>
      <c r="K18" s="344"/>
      <c r="L18" s="226">
        <v>2.4003719071238449E-3</v>
      </c>
      <c r="M18" s="346"/>
      <c r="N18" s="346"/>
      <c r="O18" s="190">
        <v>8.5997440605245033E-3</v>
      </c>
      <c r="P18" s="347"/>
      <c r="Q18" s="347"/>
      <c r="R18" s="216">
        <f t="shared" si="1"/>
        <v>0.8</v>
      </c>
      <c r="S18" s="344"/>
      <c r="T18" s="344"/>
      <c r="U18" s="216">
        <v>0.58299999999999996</v>
      </c>
      <c r="V18" s="344"/>
      <c r="W18" s="344"/>
    </row>
    <row r="19" spans="2:23" ht="14.45" hidden="1" customHeight="1">
      <c r="B19" s="342"/>
      <c r="C19" s="342"/>
      <c r="D19" s="185">
        <v>45884</v>
      </c>
      <c r="E19" s="185" t="s">
        <v>75</v>
      </c>
      <c r="F19" s="215">
        <v>137.9</v>
      </c>
      <c r="G19" s="343"/>
      <c r="H19" s="343"/>
      <c r="I19" s="216">
        <f t="shared" si="0"/>
        <v>0.91627906976744189</v>
      </c>
      <c r="J19" s="344"/>
      <c r="K19" s="344"/>
      <c r="L19" s="226">
        <v>2.3998035976832499E-3</v>
      </c>
      <c r="M19" s="346"/>
      <c r="N19" s="346"/>
      <c r="O19" s="190">
        <v>8.5998938341112548E-3</v>
      </c>
      <c r="P19" s="347"/>
      <c r="Q19" s="347"/>
      <c r="R19" s="216">
        <f t="shared" si="1"/>
        <v>0.8</v>
      </c>
      <c r="S19" s="344"/>
      <c r="T19" s="344"/>
      <c r="U19" s="216">
        <v>0.58299999999999996</v>
      </c>
      <c r="V19" s="344"/>
      <c r="W19" s="344"/>
    </row>
    <row r="20" spans="2:23" ht="14.45" hidden="1" customHeight="1">
      <c r="B20" s="342"/>
      <c r="C20" s="342"/>
      <c r="D20" s="185">
        <v>45885</v>
      </c>
      <c r="E20" s="185" t="s">
        <v>76</v>
      </c>
      <c r="F20" s="215">
        <v>137.80000000000001</v>
      </c>
      <c r="G20" s="343"/>
      <c r="H20" s="343"/>
      <c r="I20" s="216">
        <f t="shared" si="0"/>
        <v>0.91561461794019938</v>
      </c>
      <c r="J20" s="344"/>
      <c r="K20" s="344"/>
      <c r="L20" s="226">
        <v>2.4021253121340783E-3</v>
      </c>
      <c r="M20" s="346"/>
      <c r="N20" s="346"/>
      <c r="O20" s="190">
        <v>8.5977804699470424E-3</v>
      </c>
      <c r="P20" s="347"/>
      <c r="Q20" s="347"/>
      <c r="R20" s="216">
        <f t="shared" si="1"/>
        <v>0.8</v>
      </c>
      <c r="S20" s="344"/>
      <c r="T20" s="344"/>
      <c r="U20" s="216">
        <v>0.58299999999999996</v>
      </c>
      <c r="V20" s="344"/>
      <c r="W20" s="344"/>
    </row>
    <row r="21" spans="2:23" ht="14.45" hidden="1" customHeight="1">
      <c r="B21" s="342"/>
      <c r="C21" s="342"/>
      <c r="D21" s="185">
        <v>45886</v>
      </c>
      <c r="E21" s="185" t="s">
        <v>71</v>
      </c>
      <c r="F21" s="215">
        <v>138</v>
      </c>
      <c r="G21" s="343"/>
      <c r="H21" s="343"/>
      <c r="I21" s="216">
        <f t="shared" si="0"/>
        <v>0.9169435215946844</v>
      </c>
      <c r="J21" s="344"/>
      <c r="K21" s="344"/>
      <c r="L21" s="226">
        <v>2.4324449902802495E-3</v>
      </c>
      <c r="M21" s="346"/>
      <c r="N21" s="346"/>
      <c r="O21" s="190">
        <v>8.567826826428095E-3</v>
      </c>
      <c r="P21" s="347"/>
      <c r="Q21" s="347"/>
      <c r="R21" s="216">
        <f t="shared" si="1"/>
        <v>0.8</v>
      </c>
      <c r="S21" s="344"/>
      <c r="T21" s="344"/>
      <c r="U21" s="216">
        <v>0.58299999999999996</v>
      </c>
      <c r="V21" s="344"/>
      <c r="W21" s="344"/>
    </row>
    <row r="22" spans="2:23" ht="14.45" hidden="1" customHeight="1">
      <c r="B22" s="342"/>
      <c r="C22" s="342"/>
      <c r="D22" s="185">
        <v>45887</v>
      </c>
      <c r="E22" s="185" t="s">
        <v>77</v>
      </c>
      <c r="F22" s="215">
        <v>138</v>
      </c>
      <c r="G22" s="343"/>
      <c r="H22" s="343"/>
      <c r="I22" s="216">
        <f t="shared" si="0"/>
        <v>0.9169435215946844</v>
      </c>
      <c r="J22" s="344"/>
      <c r="K22" s="344"/>
      <c r="L22" s="226">
        <v>2.432248199066369E-3</v>
      </c>
      <c r="M22" s="346"/>
      <c r="N22" s="346"/>
      <c r="O22" s="190">
        <v>8.5675104497156384E-3</v>
      </c>
      <c r="P22" s="347"/>
      <c r="Q22" s="347"/>
      <c r="R22" s="216">
        <f t="shared" si="1"/>
        <v>0.8</v>
      </c>
      <c r="S22" s="344"/>
      <c r="T22" s="344"/>
      <c r="U22" s="216">
        <v>0.58299999999999996</v>
      </c>
      <c r="V22" s="344"/>
      <c r="W22" s="344"/>
    </row>
    <row r="23" spans="2:23" ht="14.45" hidden="1" customHeight="1">
      <c r="B23" s="356">
        <f>D24</f>
        <v>45889</v>
      </c>
      <c r="C23" s="342"/>
      <c r="D23" s="185">
        <v>45888</v>
      </c>
      <c r="E23" s="185" t="s">
        <v>78</v>
      </c>
      <c r="F23" s="215">
        <v>134.9</v>
      </c>
      <c r="G23" s="343">
        <f t="shared" ref="G23" si="12">AVERAGE(F23:F29)</f>
        <v>135.69999999999999</v>
      </c>
      <c r="H23" s="343"/>
      <c r="I23" s="216">
        <f t="shared" si="0"/>
        <v>0.89634551495016612</v>
      </c>
      <c r="J23" s="344">
        <f t="shared" ref="J23" si="13">AVERAGE(I23:I29)</f>
        <v>0.90166112956810629</v>
      </c>
      <c r="K23" s="344"/>
      <c r="L23" s="226">
        <v>2.4503401602586961E-3</v>
      </c>
      <c r="M23" s="344">
        <f t="shared" ref="M23" si="14">AVERAGE(L23:L29)</f>
        <v>2.4341465561969755E-3</v>
      </c>
      <c r="N23" s="346"/>
      <c r="O23" s="190">
        <v>8.5499535247865292E-3</v>
      </c>
      <c r="P23" s="344">
        <f t="shared" ref="P23" si="15">AVERAGE(O23:O29)</f>
        <v>8.4877557404736698E-3</v>
      </c>
      <c r="Q23" s="347"/>
      <c r="R23" s="216">
        <f t="shared" si="1"/>
        <v>0.8</v>
      </c>
      <c r="S23" s="344">
        <f t="shared" ref="S23" si="16">AVERAGE(R23:R29)</f>
        <v>0.79999999999999993</v>
      </c>
      <c r="T23" s="344"/>
      <c r="U23" s="216">
        <v>0.625</v>
      </c>
      <c r="V23" s="344">
        <f t="shared" ref="V23" si="17">AVERAGE(U23:U29)</f>
        <v>0.625</v>
      </c>
      <c r="W23" s="344"/>
    </row>
    <row r="24" spans="2:23" ht="14.45" hidden="1" customHeight="1">
      <c r="B24" s="342"/>
      <c r="C24" s="342"/>
      <c r="D24" s="185">
        <v>45889</v>
      </c>
      <c r="E24" s="185" t="s">
        <v>79</v>
      </c>
      <c r="F24" s="215">
        <v>135.19999999999999</v>
      </c>
      <c r="G24" s="343"/>
      <c r="H24" s="343"/>
      <c r="I24" s="216">
        <f t="shared" si="0"/>
        <v>0.89833887043189364</v>
      </c>
      <c r="J24" s="344"/>
      <c r="K24" s="344"/>
      <c r="L24" s="226">
        <v>2.436657809847568E-3</v>
      </c>
      <c r="M24" s="344"/>
      <c r="N24" s="346"/>
      <c r="O24" s="190">
        <v>8.563283779593726E-3</v>
      </c>
      <c r="P24" s="344"/>
      <c r="Q24" s="347"/>
      <c r="R24" s="216">
        <f t="shared" si="1"/>
        <v>0.8</v>
      </c>
      <c r="S24" s="344"/>
      <c r="T24" s="344"/>
      <c r="U24" s="216">
        <v>0.625</v>
      </c>
      <c r="V24" s="344"/>
      <c r="W24" s="344"/>
    </row>
    <row r="25" spans="2:23" ht="14.45" hidden="1" customHeight="1">
      <c r="B25" s="342"/>
      <c r="C25" s="342"/>
      <c r="D25" s="185">
        <v>45890</v>
      </c>
      <c r="E25" s="185" t="s">
        <v>80</v>
      </c>
      <c r="F25" s="215">
        <v>135</v>
      </c>
      <c r="G25" s="343"/>
      <c r="H25" s="343"/>
      <c r="I25" s="216">
        <f t="shared" si="0"/>
        <v>0.89700996677740863</v>
      </c>
      <c r="J25" s="344"/>
      <c r="K25" s="344"/>
      <c r="L25" s="226">
        <v>2.4285636144077013E-3</v>
      </c>
      <c r="M25" s="344"/>
      <c r="N25" s="346"/>
      <c r="O25" s="190">
        <v>8.5710721505144506E-3</v>
      </c>
      <c r="P25" s="344"/>
      <c r="Q25" s="347"/>
      <c r="R25" s="216">
        <f t="shared" si="1"/>
        <v>0.8</v>
      </c>
      <c r="S25" s="344"/>
      <c r="T25" s="344"/>
      <c r="U25" s="216">
        <v>0.625</v>
      </c>
      <c r="V25" s="344"/>
      <c r="W25" s="344"/>
    </row>
    <row r="26" spans="2:23" ht="14.45" hidden="1" customHeight="1">
      <c r="B26" s="342"/>
      <c r="C26" s="342"/>
      <c r="D26" s="185">
        <v>45891</v>
      </c>
      <c r="E26" s="185" t="s">
        <v>75</v>
      </c>
      <c r="F26" s="215">
        <v>136.4</v>
      </c>
      <c r="G26" s="343"/>
      <c r="H26" s="343"/>
      <c r="I26" s="216">
        <f t="shared" si="0"/>
        <v>0.90631229235880406</v>
      </c>
      <c r="J26" s="344"/>
      <c r="K26" s="344"/>
      <c r="L26" s="226">
        <v>2.4122249205144326E-3</v>
      </c>
      <c r="M26" s="344"/>
      <c r="N26" s="346"/>
      <c r="O26" s="190">
        <v>8.5874347603731443E-3</v>
      </c>
      <c r="P26" s="344"/>
      <c r="Q26" s="347"/>
      <c r="R26" s="216">
        <f t="shared" si="1"/>
        <v>0.8</v>
      </c>
      <c r="S26" s="344"/>
      <c r="T26" s="344"/>
      <c r="U26" s="216">
        <v>0.625</v>
      </c>
      <c r="V26" s="344"/>
      <c r="W26" s="344"/>
    </row>
    <row r="27" spans="2:23" ht="14.45" hidden="1" customHeight="1">
      <c r="B27" s="342"/>
      <c r="C27" s="342"/>
      <c r="D27" s="185">
        <v>45892</v>
      </c>
      <c r="E27" s="185" t="s">
        <v>76</v>
      </c>
      <c r="F27" s="215">
        <v>136.5</v>
      </c>
      <c r="G27" s="343"/>
      <c r="H27" s="343"/>
      <c r="I27" s="216">
        <f t="shared" si="0"/>
        <v>0.90697674418604646</v>
      </c>
      <c r="J27" s="344"/>
      <c r="K27" s="344"/>
      <c r="L27" s="226">
        <v>2.4223341983951913E-3</v>
      </c>
      <c r="M27" s="344"/>
      <c r="N27" s="346"/>
      <c r="O27" s="190">
        <v>8.5781174583705513E-3</v>
      </c>
      <c r="P27" s="344"/>
      <c r="Q27" s="347"/>
      <c r="R27" s="216">
        <f t="shared" si="1"/>
        <v>0.8</v>
      </c>
      <c r="S27" s="344"/>
      <c r="T27" s="344"/>
      <c r="U27" s="216">
        <v>0.625</v>
      </c>
      <c r="V27" s="344"/>
      <c r="W27" s="344"/>
    </row>
    <row r="28" spans="2:23" ht="14.45" hidden="1" customHeight="1">
      <c r="B28" s="342"/>
      <c r="C28" s="342"/>
      <c r="D28" s="185">
        <v>45893</v>
      </c>
      <c r="E28" s="185" t="s">
        <v>71</v>
      </c>
      <c r="F28" s="215">
        <v>136.4</v>
      </c>
      <c r="G28" s="343"/>
      <c r="H28" s="343"/>
      <c r="I28" s="216">
        <f t="shared" si="0"/>
        <v>0.90631229235880406</v>
      </c>
      <c r="J28" s="344"/>
      <c r="K28" s="344"/>
      <c r="L28" s="226">
        <v>2.4471140715801249E-3</v>
      </c>
      <c r="M28" s="344"/>
      <c r="N28" s="346"/>
      <c r="O28" s="190">
        <v>8.5524900103149965E-3</v>
      </c>
      <c r="P28" s="344"/>
      <c r="Q28" s="347"/>
      <c r="R28" s="216">
        <f t="shared" si="1"/>
        <v>0.8</v>
      </c>
      <c r="S28" s="344"/>
      <c r="T28" s="344"/>
      <c r="U28" s="216">
        <v>0.625</v>
      </c>
      <c r="V28" s="344"/>
      <c r="W28" s="344"/>
    </row>
    <row r="29" spans="2:23" ht="14.45" hidden="1" customHeight="1">
      <c r="B29" s="342"/>
      <c r="C29" s="342"/>
      <c r="D29" s="185">
        <v>45894</v>
      </c>
      <c r="E29" s="185" t="s">
        <v>77</v>
      </c>
      <c r="F29" s="215">
        <v>135.5</v>
      </c>
      <c r="G29" s="343"/>
      <c r="H29" s="343"/>
      <c r="I29" s="216">
        <f t="shared" si="0"/>
        <v>0.90033222591362128</v>
      </c>
      <c r="J29" s="344"/>
      <c r="K29" s="344"/>
      <c r="L29" s="226">
        <v>2.4417911183751144E-3</v>
      </c>
      <c r="M29" s="344"/>
      <c r="N29" s="346"/>
      <c r="O29" s="190">
        <v>8.0119384993622925E-3</v>
      </c>
      <c r="P29" s="344"/>
      <c r="Q29" s="347"/>
      <c r="R29" s="216">
        <f t="shared" si="1"/>
        <v>0.8</v>
      </c>
      <c r="S29" s="344"/>
      <c r="T29" s="344"/>
      <c r="U29" s="216">
        <v>0.625</v>
      </c>
      <c r="V29" s="344"/>
      <c r="W29" s="344"/>
    </row>
    <row r="30" spans="2:23" ht="14.45" hidden="1" customHeight="1">
      <c r="B30" s="356">
        <f>D38</f>
        <v>45903</v>
      </c>
      <c r="C30" s="342"/>
      <c r="D30" s="185">
        <v>45895</v>
      </c>
      <c r="E30" s="185" t="s">
        <v>78</v>
      </c>
      <c r="F30" s="215">
        <v>136.4</v>
      </c>
      <c r="G30" s="343">
        <f t="shared" ref="G30" si="18">AVERAGE(F30:F36)</f>
        <v>136.69999999999999</v>
      </c>
      <c r="H30" s="343"/>
      <c r="I30" s="216">
        <f t="shared" si="0"/>
        <v>0.90631229235880406</v>
      </c>
      <c r="J30" s="344">
        <f t="shared" ref="J30" si="19">AVERAGE(I30:I36)</f>
        <v>0.90830564784053158</v>
      </c>
      <c r="K30" s="344"/>
      <c r="L30" s="226">
        <v>2.4306372352178958E-3</v>
      </c>
      <c r="M30" s="344">
        <f t="shared" ref="M30" si="20">AVERAGE(L30:L36)</f>
        <v>2.4304495499785526E-3</v>
      </c>
      <c r="N30" s="346"/>
      <c r="O30" s="190">
        <v>7.7275788764015509E-3</v>
      </c>
      <c r="P30" s="344">
        <f t="shared" ref="P30" si="21">AVERAGE(O30:O36)</f>
        <v>7.6896107039843443E-3</v>
      </c>
      <c r="Q30" s="347"/>
      <c r="R30" s="216">
        <f t="shared" si="1"/>
        <v>0.8</v>
      </c>
      <c r="S30" s="344">
        <f t="shared" ref="S30" si="22">AVERAGE(R30:R36)</f>
        <v>0.79999999999999993</v>
      </c>
      <c r="T30" s="344"/>
      <c r="U30" s="216">
        <v>0.66666666666666663</v>
      </c>
      <c r="V30" s="344">
        <f t="shared" ref="V30" si="23">AVERAGE(U30:U36)</f>
        <v>0.66666666666666663</v>
      </c>
      <c r="W30" s="344"/>
    </row>
    <row r="31" spans="2:23" ht="14.45" hidden="1" customHeight="1">
      <c r="B31" s="342"/>
      <c r="C31" s="342"/>
      <c r="D31" s="185">
        <v>45896</v>
      </c>
      <c r="E31" s="185" t="s">
        <v>79</v>
      </c>
      <c r="F31" s="215">
        <v>136.80000000000001</v>
      </c>
      <c r="G31" s="343"/>
      <c r="H31" s="343"/>
      <c r="I31" s="216">
        <f t="shared" si="0"/>
        <v>0.9089700996677742</v>
      </c>
      <c r="J31" s="344"/>
      <c r="K31" s="344"/>
      <c r="L31" s="226">
        <v>2.4267235460420523E-3</v>
      </c>
      <c r="M31" s="344"/>
      <c r="N31" s="346"/>
      <c r="O31" s="190">
        <v>7.675067553581604E-3</v>
      </c>
      <c r="P31" s="344"/>
      <c r="Q31" s="347"/>
      <c r="R31" s="216">
        <f t="shared" si="1"/>
        <v>0.8</v>
      </c>
      <c r="S31" s="344"/>
      <c r="T31" s="344"/>
      <c r="U31" s="216">
        <v>0.66666666666666663</v>
      </c>
      <c r="V31" s="344"/>
      <c r="W31" s="344"/>
    </row>
    <row r="32" spans="2:23" ht="14.45" hidden="1" customHeight="1">
      <c r="B32" s="342"/>
      <c r="C32" s="342"/>
      <c r="D32" s="185">
        <v>45897</v>
      </c>
      <c r="E32" s="185" t="s">
        <v>80</v>
      </c>
      <c r="F32" s="215">
        <v>136.5</v>
      </c>
      <c r="G32" s="343"/>
      <c r="H32" s="343"/>
      <c r="I32" s="216">
        <f t="shared" si="0"/>
        <v>0.90697674418604646</v>
      </c>
      <c r="J32" s="344"/>
      <c r="K32" s="344"/>
      <c r="L32" s="226">
        <v>2.4308700569126971E-3</v>
      </c>
      <c r="M32" s="344"/>
      <c r="N32" s="346"/>
      <c r="O32" s="190">
        <v>7.5018906832416731E-3</v>
      </c>
      <c r="P32" s="344"/>
      <c r="Q32" s="347"/>
      <c r="R32" s="216">
        <f t="shared" si="1"/>
        <v>0.8</v>
      </c>
      <c r="S32" s="344"/>
      <c r="T32" s="344"/>
      <c r="U32" s="216">
        <v>0.66666666666666663</v>
      </c>
      <c r="V32" s="344"/>
      <c r="W32" s="344"/>
    </row>
    <row r="33" spans="2:23" ht="14.45" hidden="1" customHeight="1">
      <c r="B33" s="342"/>
      <c r="C33" s="342"/>
      <c r="D33" s="185">
        <v>45898</v>
      </c>
      <c r="E33" s="185" t="s">
        <v>75</v>
      </c>
      <c r="F33" s="215">
        <v>136.5</v>
      </c>
      <c r="G33" s="343"/>
      <c r="H33" s="343"/>
      <c r="I33" s="216">
        <f t="shared" si="0"/>
        <v>0.90697674418604646</v>
      </c>
      <c r="J33" s="344"/>
      <c r="K33" s="344"/>
      <c r="L33" s="226">
        <v>2.403999791602128E-3</v>
      </c>
      <c r="M33" s="344"/>
      <c r="N33" s="346"/>
      <c r="O33" s="190">
        <v>7.5406458743310671E-3</v>
      </c>
      <c r="P33" s="344"/>
      <c r="Q33" s="347"/>
      <c r="R33" s="216">
        <f t="shared" si="1"/>
        <v>0.8</v>
      </c>
      <c r="S33" s="344"/>
      <c r="T33" s="344"/>
      <c r="U33" s="216">
        <v>0.66666666666666663</v>
      </c>
      <c r="V33" s="344"/>
      <c r="W33" s="344"/>
    </row>
    <row r="34" spans="2:23" ht="14.45" hidden="1" customHeight="1">
      <c r="B34" s="342"/>
      <c r="C34" s="342"/>
      <c r="D34" s="185">
        <v>45899</v>
      </c>
      <c r="E34" s="185" t="s">
        <v>76</v>
      </c>
      <c r="F34" s="215">
        <v>136</v>
      </c>
      <c r="G34" s="343"/>
      <c r="H34" s="343"/>
      <c r="I34" s="216">
        <f t="shared" si="0"/>
        <v>0.90365448504983392</v>
      </c>
      <c r="J34" s="344"/>
      <c r="K34" s="344"/>
      <c r="L34" s="226">
        <v>2.4406039327791321E-3</v>
      </c>
      <c r="M34" s="344"/>
      <c r="N34" s="346"/>
      <c r="O34" s="190">
        <v>7.6337476918660946E-3</v>
      </c>
      <c r="P34" s="344"/>
      <c r="Q34" s="347"/>
      <c r="R34" s="216">
        <f t="shared" si="1"/>
        <v>0.8</v>
      </c>
      <c r="S34" s="344"/>
      <c r="T34" s="344"/>
      <c r="U34" s="216">
        <v>0.66666666666666663</v>
      </c>
      <c r="V34" s="344"/>
      <c r="W34" s="344"/>
    </row>
    <row r="35" spans="2:23" hidden="1">
      <c r="B35" s="342"/>
      <c r="C35" s="342"/>
      <c r="D35" s="185">
        <v>45900</v>
      </c>
      <c r="E35" s="185" t="s">
        <v>71</v>
      </c>
      <c r="F35" s="215">
        <v>136.80000000000001</v>
      </c>
      <c r="G35" s="343"/>
      <c r="H35" s="343"/>
      <c r="I35" s="216">
        <f t="shared" si="0"/>
        <v>0.9089700996677742</v>
      </c>
      <c r="J35" s="344"/>
      <c r="K35" s="344"/>
      <c r="L35" s="226">
        <v>2.4417276697111323E-3</v>
      </c>
      <c r="M35" s="344"/>
      <c r="N35" s="346"/>
      <c r="O35" s="190">
        <v>7.9095217866463376E-3</v>
      </c>
      <c r="P35" s="344"/>
      <c r="Q35" s="347"/>
      <c r="R35" s="216">
        <f t="shared" si="1"/>
        <v>0.8</v>
      </c>
      <c r="S35" s="344"/>
      <c r="T35" s="344"/>
      <c r="U35" s="216">
        <v>0.66666666666666663</v>
      </c>
      <c r="V35" s="344"/>
      <c r="W35" s="344"/>
    </row>
    <row r="36" spans="2:23" ht="12" hidden="1" customHeight="1">
      <c r="B36" s="342"/>
      <c r="C36" s="345" t="s">
        <v>81</v>
      </c>
      <c r="D36" s="185">
        <v>45901</v>
      </c>
      <c r="E36" s="185" t="s">
        <v>77</v>
      </c>
      <c r="F36" s="215">
        <v>137.9</v>
      </c>
      <c r="G36" s="343"/>
      <c r="H36" s="343">
        <f>AVERAGEIF(F36:F65,"&lt;&gt;0")</f>
        <v>140.37333333333333</v>
      </c>
      <c r="I36" s="216">
        <f t="shared" si="0"/>
        <v>0.91627906976744189</v>
      </c>
      <c r="J36" s="344"/>
      <c r="K36" s="344">
        <f>AVERAGEIF(I36:I65,"&lt;&gt;0")</f>
        <v>0.93271317829457379</v>
      </c>
      <c r="L36" s="226">
        <v>2.4385846175848302E-3</v>
      </c>
      <c r="M36" s="344"/>
      <c r="N36" s="346">
        <f>AVERAGEIF(L36:L65,"&lt;&gt;0")</f>
        <v>2.4304510513538024E-3</v>
      </c>
      <c r="O36" s="190">
        <v>7.8388224618220932E-3</v>
      </c>
      <c r="P36" s="344"/>
      <c r="Q36" s="347">
        <f>AVERAGEIF(O36:O65,"&lt;&gt;0")</f>
        <v>7.6554307649619327E-3</v>
      </c>
      <c r="R36" s="216">
        <f t="shared" si="1"/>
        <v>0.8</v>
      </c>
      <c r="S36" s="344"/>
      <c r="T36" s="344">
        <f>AVERAGEIF(R36:R65,"&lt;&gt;0")</f>
        <v>0.80000000000000038</v>
      </c>
      <c r="U36" s="216">
        <v>0.66666666666666663</v>
      </c>
      <c r="V36" s="344"/>
      <c r="W36" s="344">
        <f>AVERAGEIF(U36:U65,"&lt;&gt;0")</f>
        <v>0.69868888888888891</v>
      </c>
    </row>
    <row r="37" spans="2:23" hidden="1">
      <c r="B37" s="342"/>
      <c r="C37" s="345"/>
      <c r="D37" s="185">
        <v>45902</v>
      </c>
      <c r="E37" s="185" t="s">
        <v>78</v>
      </c>
      <c r="F37" s="215">
        <v>136.9</v>
      </c>
      <c r="G37" s="343">
        <f t="shared" ref="G37" si="24">AVERAGE(F37:F43)</f>
        <v>137.05714285714285</v>
      </c>
      <c r="H37" s="343"/>
      <c r="I37" s="216">
        <f t="shared" si="0"/>
        <v>0.9096345514950166</v>
      </c>
      <c r="J37" s="344">
        <f t="shared" ref="J37" si="25">AVERAGE(I37:I43)</f>
        <v>0.91067869008068336</v>
      </c>
      <c r="K37" s="344"/>
      <c r="L37" s="226">
        <v>2.4493122275001801E-3</v>
      </c>
      <c r="M37" s="344">
        <f t="shared" ref="M37" si="26">AVERAGE(L37:L43)</f>
        <v>2.4304196570413485E-3</v>
      </c>
      <c r="N37" s="346"/>
      <c r="O37" s="190">
        <v>7.8141759221552025E-3</v>
      </c>
      <c r="P37" s="344">
        <f t="shared" ref="P37" si="27">AVERAGE(O37:O43)</f>
        <v>7.7841863870621846E-3</v>
      </c>
      <c r="Q37" s="347"/>
      <c r="R37" s="216">
        <f t="shared" si="1"/>
        <v>0.8</v>
      </c>
      <c r="S37" s="344">
        <f t="shared" ref="S37" si="28">AVERAGE(R37:R43)</f>
        <v>0.79999999999999993</v>
      </c>
      <c r="T37" s="344"/>
      <c r="U37" s="216">
        <v>0.66700000000000004</v>
      </c>
      <c r="V37" s="344">
        <f t="shared" ref="V37" si="29">AVERAGE(U37:U43)</f>
        <v>0.66699999999999993</v>
      </c>
      <c r="W37" s="344"/>
    </row>
    <row r="38" spans="2:23" hidden="1">
      <c r="B38" s="342"/>
      <c r="C38" s="345"/>
      <c r="D38" s="185">
        <v>45903</v>
      </c>
      <c r="E38" s="185" t="s">
        <v>79</v>
      </c>
      <c r="F38" s="215">
        <v>137</v>
      </c>
      <c r="G38" s="343"/>
      <c r="H38" s="343"/>
      <c r="I38" s="216">
        <f t="shared" si="0"/>
        <v>0.9102990033222591</v>
      </c>
      <c r="J38" s="344"/>
      <c r="K38" s="344"/>
      <c r="L38" s="226">
        <v>2.4435314095147026E-3</v>
      </c>
      <c r="M38" s="344"/>
      <c r="N38" s="346"/>
      <c r="O38" s="190">
        <v>7.5679298779258129E-3</v>
      </c>
      <c r="P38" s="344"/>
      <c r="Q38" s="347"/>
      <c r="R38" s="216">
        <f t="shared" si="1"/>
        <v>0.8</v>
      </c>
      <c r="S38" s="344"/>
      <c r="T38" s="344"/>
      <c r="U38" s="216">
        <v>0.66700000000000004</v>
      </c>
      <c r="V38" s="344"/>
      <c r="W38" s="344"/>
    </row>
    <row r="39" spans="2:23" hidden="1">
      <c r="B39" s="342"/>
      <c r="C39" s="345"/>
      <c r="D39" s="185">
        <v>45904</v>
      </c>
      <c r="E39" s="185" t="s">
        <v>80</v>
      </c>
      <c r="F39" s="215">
        <v>137.4</v>
      </c>
      <c r="G39" s="343"/>
      <c r="H39" s="343"/>
      <c r="I39" s="216">
        <f t="shared" si="0"/>
        <v>0.91295681063122924</v>
      </c>
      <c r="J39" s="344"/>
      <c r="K39" s="344"/>
      <c r="L39" s="226">
        <v>2.4319416717349393E-3</v>
      </c>
      <c r="M39" s="344"/>
      <c r="N39" s="346"/>
      <c r="O39" s="190">
        <v>7.7711836750562618E-3</v>
      </c>
      <c r="P39" s="344"/>
      <c r="Q39" s="347"/>
      <c r="R39" s="216">
        <f t="shared" si="1"/>
        <v>0.8</v>
      </c>
      <c r="S39" s="344"/>
      <c r="T39" s="344"/>
      <c r="U39" s="216">
        <v>0.66700000000000004</v>
      </c>
      <c r="V39" s="344"/>
      <c r="W39" s="344"/>
    </row>
    <row r="40" spans="2:23" hidden="1">
      <c r="B40" s="342"/>
      <c r="C40" s="345"/>
      <c r="D40" s="185">
        <v>45905</v>
      </c>
      <c r="E40" s="185" t="s">
        <v>75</v>
      </c>
      <c r="F40" s="215">
        <v>137</v>
      </c>
      <c r="G40" s="343"/>
      <c r="H40" s="343"/>
      <c r="I40" s="216">
        <f t="shared" si="0"/>
        <v>0.9102990033222591</v>
      </c>
      <c r="J40" s="344"/>
      <c r="K40" s="344"/>
      <c r="L40" s="226">
        <v>2.4020071539245149E-3</v>
      </c>
      <c r="M40" s="344"/>
      <c r="N40" s="346"/>
      <c r="O40" s="190">
        <v>7.756249214920641E-3</v>
      </c>
      <c r="P40" s="344"/>
      <c r="Q40" s="347"/>
      <c r="R40" s="216">
        <f t="shared" si="1"/>
        <v>0.8</v>
      </c>
      <c r="S40" s="344"/>
      <c r="T40" s="344"/>
      <c r="U40" s="216">
        <v>0.66700000000000004</v>
      </c>
      <c r="V40" s="344"/>
      <c r="W40" s="344"/>
    </row>
    <row r="41" spans="2:23" hidden="1">
      <c r="B41" s="342"/>
      <c r="C41" s="345"/>
      <c r="D41" s="185">
        <v>45906</v>
      </c>
      <c r="E41" s="185" t="s">
        <v>76</v>
      </c>
      <c r="F41" s="215">
        <v>136.80000000000001</v>
      </c>
      <c r="G41" s="343"/>
      <c r="H41" s="343"/>
      <c r="I41" s="216">
        <f t="shared" si="0"/>
        <v>0.9089700996677742</v>
      </c>
      <c r="J41" s="344"/>
      <c r="K41" s="344"/>
      <c r="L41" s="226">
        <v>2.3997045793860456E-3</v>
      </c>
      <c r="M41" s="344"/>
      <c r="N41" s="346"/>
      <c r="O41" s="190">
        <v>7.9002604770995345E-3</v>
      </c>
      <c r="P41" s="344"/>
      <c r="Q41" s="347"/>
      <c r="R41" s="216">
        <f t="shared" si="1"/>
        <v>0.8</v>
      </c>
      <c r="S41" s="344"/>
      <c r="T41" s="344"/>
      <c r="U41" s="216">
        <v>0.66700000000000004</v>
      </c>
      <c r="V41" s="344"/>
      <c r="W41" s="344"/>
    </row>
    <row r="42" spans="2:23" hidden="1">
      <c r="B42" s="342"/>
      <c r="C42" s="345"/>
      <c r="D42" s="185">
        <v>45907</v>
      </c>
      <c r="E42" s="185" t="s">
        <v>71</v>
      </c>
      <c r="F42" s="215">
        <v>137</v>
      </c>
      <c r="G42" s="343"/>
      <c r="H42" s="343"/>
      <c r="I42" s="216">
        <f t="shared" si="0"/>
        <v>0.9102990033222591</v>
      </c>
      <c r="J42" s="344"/>
      <c r="K42" s="344"/>
      <c r="L42" s="226">
        <v>2.4396176198963732E-3</v>
      </c>
      <c r="M42" s="344"/>
      <c r="N42" s="346"/>
      <c r="O42" s="190">
        <v>7.7881047818521235E-3</v>
      </c>
      <c r="P42" s="344"/>
      <c r="Q42" s="347"/>
      <c r="R42" s="216">
        <f t="shared" si="1"/>
        <v>0.8</v>
      </c>
      <c r="S42" s="344"/>
      <c r="T42" s="344"/>
      <c r="U42" s="216">
        <v>0.66700000000000004</v>
      </c>
      <c r="V42" s="344"/>
      <c r="W42" s="344"/>
    </row>
    <row r="43" spans="2:23" hidden="1">
      <c r="B43" s="342"/>
      <c r="C43" s="345"/>
      <c r="D43" s="185">
        <v>45908</v>
      </c>
      <c r="E43" s="185" t="s">
        <v>77</v>
      </c>
      <c r="F43" s="215">
        <v>137.30000000000001</v>
      </c>
      <c r="G43" s="343"/>
      <c r="H43" s="343"/>
      <c r="I43" s="216">
        <f t="shared" si="0"/>
        <v>0.91229235880398674</v>
      </c>
      <c r="J43" s="344"/>
      <c r="K43" s="344"/>
      <c r="L43" s="226">
        <v>2.4468229373326841E-3</v>
      </c>
      <c r="M43" s="344"/>
      <c r="N43" s="346"/>
      <c r="O43" s="190">
        <v>7.8914007604257187E-3</v>
      </c>
      <c r="P43" s="344"/>
      <c r="Q43" s="347"/>
      <c r="R43" s="216">
        <f t="shared" si="1"/>
        <v>0.8</v>
      </c>
      <c r="S43" s="344"/>
      <c r="T43" s="344"/>
      <c r="U43" s="216">
        <v>0.66700000000000004</v>
      </c>
      <c r="V43" s="344"/>
      <c r="W43" s="344"/>
    </row>
    <row r="44" spans="2:23" hidden="1">
      <c r="C44" s="345"/>
      <c r="D44" s="185">
        <v>45909</v>
      </c>
      <c r="E44" s="185" t="s">
        <v>78</v>
      </c>
      <c r="F44" s="208">
        <v>139.80000000000001</v>
      </c>
      <c r="G44" s="343">
        <f t="shared" ref="G44" si="30">AVERAGE(F44:F50)</f>
        <v>139.72857142857143</v>
      </c>
      <c r="H44" s="343"/>
      <c r="I44" s="216">
        <f t="shared" ref="I44:I107" si="31">F44/$C$1</f>
        <v>0.92890365448504986</v>
      </c>
      <c r="J44" s="344">
        <f t="shared" ref="J44" si="32">AVERAGE(I44:I50)</f>
        <v>0.92842904603701937</v>
      </c>
      <c r="K44" s="344"/>
      <c r="L44" s="226">
        <v>2.447119682684917E-3</v>
      </c>
      <c r="M44" s="344">
        <f t="shared" ref="M44:M58" si="33">AVERAGE(L44:L50)</f>
        <v>2.4318506871583321E-3</v>
      </c>
      <c r="N44" s="346"/>
      <c r="O44" s="209">
        <v>7.8526098722462561E-3</v>
      </c>
      <c r="P44" s="344">
        <f t="shared" ref="P44:P58" si="34">AVERAGE(O44:O50)</f>
        <v>7.8135498127170893E-3</v>
      </c>
      <c r="Q44" s="347"/>
      <c r="R44" s="216">
        <f t="shared" si="1"/>
        <v>0.8</v>
      </c>
      <c r="S44" s="344">
        <f t="shared" ref="S44:S58" si="35">AVERAGE(R44:R50)</f>
        <v>0.79999999999999993</v>
      </c>
      <c r="T44" s="344"/>
      <c r="U44" s="216">
        <v>0.66700000000000004</v>
      </c>
      <c r="V44" s="344">
        <f t="shared" ref="V44:V58" si="36">AVERAGE(U44:U50)</f>
        <v>0.66699999999999993</v>
      </c>
      <c r="W44" s="344"/>
    </row>
    <row r="45" spans="2:23" hidden="1">
      <c r="C45" s="345"/>
      <c r="D45" s="185">
        <v>45910</v>
      </c>
      <c r="E45" s="185" t="s">
        <v>79</v>
      </c>
      <c r="F45" s="208">
        <v>139.80000000000001</v>
      </c>
      <c r="G45" s="343"/>
      <c r="H45" s="343"/>
      <c r="I45" s="216">
        <f t="shared" si="31"/>
        <v>0.92890365448504986</v>
      </c>
      <c r="J45" s="344"/>
      <c r="K45" s="344"/>
      <c r="L45" s="226">
        <v>2.4496314771312033E-3</v>
      </c>
      <c r="M45" s="344"/>
      <c r="N45" s="346"/>
      <c r="O45" s="209">
        <v>7.9738011412912452E-3</v>
      </c>
      <c r="P45" s="344"/>
      <c r="Q45" s="347"/>
      <c r="R45" s="216">
        <f t="shared" si="1"/>
        <v>0.8</v>
      </c>
      <c r="S45" s="344"/>
      <c r="T45" s="344"/>
      <c r="U45" s="216">
        <v>0.66700000000000004</v>
      </c>
      <c r="V45" s="344"/>
      <c r="W45" s="344"/>
    </row>
    <row r="46" spans="2:23" hidden="1">
      <c r="C46" s="345"/>
      <c r="D46" s="185">
        <v>45911</v>
      </c>
      <c r="E46" s="185" t="s">
        <v>80</v>
      </c>
      <c r="F46" s="208">
        <v>139.9</v>
      </c>
      <c r="G46" s="343"/>
      <c r="H46" s="343"/>
      <c r="I46" s="216">
        <f t="shared" si="31"/>
        <v>0.92956810631229236</v>
      </c>
      <c r="J46" s="344"/>
      <c r="K46" s="344"/>
      <c r="L46" s="226">
        <v>2.4355457551077423E-3</v>
      </c>
      <c r="M46" s="344"/>
      <c r="N46" s="346"/>
      <c r="O46" s="209">
        <v>7.9965340208733252E-3</v>
      </c>
      <c r="P46" s="344"/>
      <c r="Q46" s="347"/>
      <c r="R46" s="216">
        <f t="shared" si="1"/>
        <v>0.8</v>
      </c>
      <c r="S46" s="344"/>
      <c r="T46" s="344"/>
      <c r="U46" s="216">
        <v>0.66700000000000004</v>
      </c>
      <c r="V46" s="344"/>
      <c r="W46" s="344"/>
    </row>
    <row r="47" spans="2:23" hidden="1">
      <c r="C47" s="345"/>
      <c r="D47" s="185">
        <v>45912</v>
      </c>
      <c r="E47" s="185" t="s">
        <v>75</v>
      </c>
      <c r="F47" s="208">
        <v>139.80000000000001</v>
      </c>
      <c r="G47" s="343"/>
      <c r="H47" s="343"/>
      <c r="I47" s="216">
        <f t="shared" si="31"/>
        <v>0.92890365448504986</v>
      </c>
      <c r="J47" s="344"/>
      <c r="K47" s="344"/>
      <c r="L47" s="226">
        <v>2.4428984724401358E-3</v>
      </c>
      <c r="M47" s="344"/>
      <c r="N47" s="346"/>
      <c r="O47" s="209">
        <v>7.5905315532074618E-3</v>
      </c>
      <c r="P47" s="344"/>
      <c r="Q47" s="347"/>
      <c r="R47" s="216">
        <f t="shared" si="1"/>
        <v>0.8</v>
      </c>
      <c r="S47" s="344"/>
      <c r="T47" s="344"/>
      <c r="U47" s="216">
        <v>0.66700000000000004</v>
      </c>
      <c r="V47" s="344"/>
      <c r="W47" s="344"/>
    </row>
    <row r="48" spans="2:23" hidden="1">
      <c r="C48" s="345"/>
      <c r="D48" s="185">
        <v>45913</v>
      </c>
      <c r="E48" s="185" t="s">
        <v>76</v>
      </c>
      <c r="F48" s="208">
        <v>139.9</v>
      </c>
      <c r="G48" s="343"/>
      <c r="H48" s="343"/>
      <c r="I48" s="216">
        <f t="shared" si="31"/>
        <v>0.92956810631229236</v>
      </c>
      <c r="J48" s="344"/>
      <c r="K48" s="344"/>
      <c r="L48" s="226">
        <v>2.4107408535944271E-3</v>
      </c>
      <c r="M48" s="344"/>
      <c r="N48" s="346"/>
      <c r="O48" s="209">
        <v>7.9563392436114346E-3</v>
      </c>
      <c r="P48" s="344"/>
      <c r="Q48" s="347"/>
      <c r="R48" s="216">
        <f t="shared" si="1"/>
        <v>0.8</v>
      </c>
      <c r="S48" s="344"/>
      <c r="T48" s="344"/>
      <c r="U48" s="216">
        <v>0.66700000000000004</v>
      </c>
      <c r="V48" s="344"/>
      <c r="W48" s="344"/>
    </row>
    <row r="49" spans="3:23" hidden="1">
      <c r="C49" s="345"/>
      <c r="D49" s="185">
        <v>45914</v>
      </c>
      <c r="E49" s="185" t="s">
        <v>71</v>
      </c>
      <c r="F49" s="208">
        <v>139.30000000000001</v>
      </c>
      <c r="G49" s="343"/>
      <c r="H49" s="343"/>
      <c r="I49" s="216">
        <f t="shared" si="31"/>
        <v>0.92558139534883732</v>
      </c>
      <c r="J49" s="344"/>
      <c r="K49" s="344"/>
      <c r="L49" s="226">
        <v>2.4134020770841817E-3</v>
      </c>
      <c r="M49" s="344"/>
      <c r="N49" s="346"/>
      <c r="O49" s="209">
        <v>7.6299665652404874E-3</v>
      </c>
      <c r="P49" s="344"/>
      <c r="Q49" s="347"/>
      <c r="R49" s="216">
        <f t="shared" si="1"/>
        <v>0.8</v>
      </c>
      <c r="S49" s="344"/>
      <c r="T49" s="344"/>
      <c r="U49" s="216">
        <v>0.66700000000000004</v>
      </c>
      <c r="V49" s="344"/>
      <c r="W49" s="344"/>
    </row>
    <row r="50" spans="3:23" hidden="1">
      <c r="C50" s="345"/>
      <c r="D50" s="185">
        <v>45915</v>
      </c>
      <c r="E50" s="185" t="s">
        <v>77</v>
      </c>
      <c r="F50" s="208">
        <v>139.6</v>
      </c>
      <c r="G50" s="343"/>
      <c r="H50" s="343"/>
      <c r="I50" s="216">
        <f t="shared" si="31"/>
        <v>0.92757475083056473</v>
      </c>
      <c r="J50" s="344"/>
      <c r="K50" s="344"/>
      <c r="L50" s="226">
        <v>2.4236164920657154E-3</v>
      </c>
      <c r="M50" s="344"/>
      <c r="N50" s="346"/>
      <c r="O50" s="209">
        <v>7.6950662925494104E-3</v>
      </c>
      <c r="P50" s="344"/>
      <c r="Q50" s="347"/>
      <c r="R50" s="216">
        <f t="shared" si="1"/>
        <v>0.8</v>
      </c>
      <c r="S50" s="344"/>
      <c r="T50" s="344"/>
      <c r="U50" s="216">
        <v>0.66700000000000004</v>
      </c>
      <c r="V50" s="344"/>
      <c r="W50" s="344"/>
    </row>
    <row r="51" spans="3:23" hidden="1">
      <c r="C51" s="345"/>
      <c r="D51" s="185">
        <v>45916</v>
      </c>
      <c r="E51" s="185" t="s">
        <v>78</v>
      </c>
      <c r="F51" s="208">
        <v>142.30000000000001</v>
      </c>
      <c r="G51" s="343">
        <f t="shared" ref="G51" si="37">AVERAGE(F51:F57)</f>
        <v>142.02857142857144</v>
      </c>
      <c r="H51" s="343"/>
      <c r="I51" s="216">
        <f t="shared" si="31"/>
        <v>0.94551495016611298</v>
      </c>
      <c r="J51" s="344">
        <f t="shared" ref="J51" si="38">AVERAGE(I51:I57)</f>
        <v>0.94371143806359759</v>
      </c>
      <c r="K51" s="344"/>
      <c r="L51" s="226">
        <v>2.4475664604704547E-3</v>
      </c>
      <c r="M51" s="344">
        <f t="shared" si="33"/>
        <v>2.4317340665147642E-3</v>
      </c>
      <c r="N51" s="346"/>
      <c r="O51" s="209">
        <v>7.6764786842783003E-3</v>
      </c>
      <c r="P51" s="344">
        <f t="shared" si="34"/>
        <v>7.4741835208191236E-3</v>
      </c>
      <c r="Q51" s="347"/>
      <c r="R51" s="216">
        <f t="shared" si="1"/>
        <v>0.8</v>
      </c>
      <c r="S51" s="344">
        <f t="shared" si="35"/>
        <v>0.79999999999999993</v>
      </c>
      <c r="T51" s="344"/>
      <c r="U51" s="216">
        <v>0.70799999999999996</v>
      </c>
      <c r="V51" s="344">
        <f t="shared" si="36"/>
        <v>0.70800000000000007</v>
      </c>
      <c r="W51" s="344"/>
    </row>
    <row r="52" spans="3:23" hidden="1">
      <c r="C52" s="345"/>
      <c r="D52" s="185">
        <v>45917</v>
      </c>
      <c r="E52" s="185" t="s">
        <v>79</v>
      </c>
      <c r="F52" s="208">
        <v>142</v>
      </c>
      <c r="G52" s="343"/>
      <c r="H52" s="343"/>
      <c r="I52" s="216">
        <f t="shared" si="31"/>
        <v>0.94352159468438535</v>
      </c>
      <c r="J52" s="344"/>
      <c r="K52" s="344"/>
      <c r="L52" s="226">
        <v>2.4504007003133292E-3</v>
      </c>
      <c r="M52" s="344"/>
      <c r="N52" s="346"/>
      <c r="O52" s="209">
        <v>7.5272925741359442E-3</v>
      </c>
      <c r="P52" s="344"/>
      <c r="Q52" s="347"/>
      <c r="R52" s="216">
        <f t="shared" si="1"/>
        <v>0.8</v>
      </c>
      <c r="S52" s="344"/>
      <c r="T52" s="344"/>
      <c r="U52" s="216">
        <v>0.70799999999999996</v>
      </c>
      <c r="V52" s="344"/>
      <c r="W52" s="344"/>
    </row>
    <row r="53" spans="3:23" hidden="1">
      <c r="C53" s="345"/>
      <c r="D53" s="185">
        <v>45918</v>
      </c>
      <c r="E53" s="185" t="s">
        <v>80</v>
      </c>
      <c r="F53" s="208">
        <v>141.9</v>
      </c>
      <c r="G53" s="343"/>
      <c r="H53" s="343"/>
      <c r="I53" s="216">
        <f t="shared" si="31"/>
        <v>0.94285714285714295</v>
      </c>
      <c r="J53" s="344"/>
      <c r="K53" s="344"/>
      <c r="L53" s="226">
        <v>2.4501608445606335E-3</v>
      </c>
      <c r="M53" s="344"/>
      <c r="N53" s="346"/>
      <c r="O53" s="209">
        <v>7.3771414853904052E-3</v>
      </c>
      <c r="P53" s="344"/>
      <c r="Q53" s="347"/>
      <c r="R53" s="216">
        <f t="shared" si="1"/>
        <v>0.8</v>
      </c>
      <c r="S53" s="344"/>
      <c r="T53" s="344"/>
      <c r="U53" s="216">
        <v>0.70799999999999996</v>
      </c>
      <c r="V53" s="344"/>
      <c r="W53" s="344"/>
    </row>
    <row r="54" spans="3:23" hidden="1">
      <c r="C54" s="345"/>
      <c r="D54" s="185">
        <v>45919</v>
      </c>
      <c r="E54" s="185" t="s">
        <v>75</v>
      </c>
      <c r="F54" s="208">
        <v>142.5</v>
      </c>
      <c r="G54" s="343"/>
      <c r="H54" s="343"/>
      <c r="I54" s="216">
        <f t="shared" si="31"/>
        <v>0.94684385382059799</v>
      </c>
      <c r="J54" s="344"/>
      <c r="K54" s="344"/>
      <c r="L54" s="226">
        <v>2.4087721537461664E-3</v>
      </c>
      <c r="M54" s="344"/>
      <c r="N54" s="346"/>
      <c r="O54" s="209">
        <v>7.5177701114442124E-3</v>
      </c>
      <c r="P54" s="344"/>
      <c r="Q54" s="347"/>
      <c r="R54" s="216">
        <f t="shared" si="1"/>
        <v>0.8</v>
      </c>
      <c r="S54" s="344"/>
      <c r="T54" s="344"/>
      <c r="U54" s="216">
        <v>0.70799999999999996</v>
      </c>
      <c r="V54" s="344"/>
      <c r="W54" s="344"/>
    </row>
    <row r="55" spans="3:23" hidden="1">
      <c r="C55" s="345"/>
      <c r="D55" s="185">
        <v>45920</v>
      </c>
      <c r="E55" s="185" t="s">
        <v>76</v>
      </c>
      <c r="F55" s="208">
        <v>142.1</v>
      </c>
      <c r="G55" s="343"/>
      <c r="H55" s="343"/>
      <c r="I55" s="216">
        <f t="shared" si="31"/>
        <v>0.94418604651162785</v>
      </c>
      <c r="J55" s="344"/>
      <c r="K55" s="344"/>
      <c r="L55" s="226">
        <v>2.4122627364186722E-3</v>
      </c>
      <c r="M55" s="344"/>
      <c r="N55" s="346"/>
      <c r="O55" s="209">
        <v>7.2931863143009057E-3</v>
      </c>
      <c r="P55" s="344"/>
      <c r="Q55" s="347"/>
      <c r="R55" s="216">
        <f t="shared" si="1"/>
        <v>0.8</v>
      </c>
      <c r="S55" s="344"/>
      <c r="T55" s="344"/>
      <c r="U55" s="216">
        <v>0.70799999999999996</v>
      </c>
      <c r="V55" s="344"/>
      <c r="W55" s="344"/>
    </row>
    <row r="56" spans="3:23" hidden="1">
      <c r="C56" s="345"/>
      <c r="D56" s="185">
        <v>45921</v>
      </c>
      <c r="E56" s="185" t="s">
        <v>71</v>
      </c>
      <c r="F56" s="208">
        <v>141.5</v>
      </c>
      <c r="G56" s="343"/>
      <c r="H56" s="343"/>
      <c r="I56" s="216">
        <f t="shared" si="31"/>
        <v>0.94019933554817281</v>
      </c>
      <c r="J56" s="344"/>
      <c r="K56" s="344"/>
      <c r="L56" s="226">
        <v>2.4080889578946291E-3</v>
      </c>
      <c r="M56" s="344"/>
      <c r="N56" s="346"/>
      <c r="O56" s="209">
        <v>7.4707491852262524E-3</v>
      </c>
      <c r="P56" s="344"/>
      <c r="Q56" s="347"/>
      <c r="R56" s="216">
        <f t="shared" si="1"/>
        <v>0.8</v>
      </c>
      <c r="S56" s="344"/>
      <c r="T56" s="344"/>
      <c r="U56" s="216">
        <v>0.70799999999999996</v>
      </c>
      <c r="V56" s="344"/>
      <c r="W56" s="344"/>
    </row>
    <row r="57" spans="3:23" hidden="1">
      <c r="C57" s="345"/>
      <c r="D57" s="185">
        <v>45922</v>
      </c>
      <c r="E57" s="185" t="s">
        <v>77</v>
      </c>
      <c r="F57" s="208">
        <v>141.9</v>
      </c>
      <c r="G57" s="343"/>
      <c r="H57" s="343"/>
      <c r="I57" s="216">
        <f t="shared" si="31"/>
        <v>0.94285714285714295</v>
      </c>
      <c r="J57" s="344"/>
      <c r="K57" s="344"/>
      <c r="L57" s="226">
        <v>2.4448866121994659E-3</v>
      </c>
      <c r="M57" s="344"/>
      <c r="N57" s="346"/>
      <c r="O57" s="209">
        <v>7.4566662909578436E-3</v>
      </c>
      <c r="P57" s="344"/>
      <c r="Q57" s="347"/>
      <c r="R57" s="216">
        <f t="shared" si="1"/>
        <v>0.8</v>
      </c>
      <c r="S57" s="344"/>
      <c r="T57" s="344"/>
      <c r="U57" s="216">
        <v>0.70799999999999996</v>
      </c>
      <c r="V57" s="344"/>
      <c r="W57" s="344"/>
    </row>
    <row r="58" spans="3:23" hidden="1">
      <c r="C58" s="345"/>
      <c r="D58" s="185">
        <v>45923</v>
      </c>
      <c r="E58" s="185" t="s">
        <v>78</v>
      </c>
      <c r="F58" s="208">
        <v>143.4</v>
      </c>
      <c r="G58" s="343">
        <f t="shared" ref="G58" si="39">AVERAGE(F58:F64)</f>
        <v>142.47142857142859</v>
      </c>
      <c r="H58" s="343"/>
      <c r="I58" s="216">
        <f t="shared" si="31"/>
        <v>0.95282392026578078</v>
      </c>
      <c r="J58" s="344">
        <f t="shared" ref="J58" si="40">AVERAGE(I58:I64)</f>
        <v>0.94665401044138586</v>
      </c>
      <c r="K58" s="344"/>
      <c r="L58" s="226">
        <v>2.4437409230991481E-3</v>
      </c>
      <c r="M58" s="344">
        <f t="shared" si="33"/>
        <v>2.4246883353737539E-3</v>
      </c>
      <c r="N58" s="346"/>
      <c r="O58" s="209">
        <v>7.5853723668254215E-3</v>
      </c>
      <c r="P58" s="344">
        <f t="shared" si="34"/>
        <v>7.5344337872551978E-3</v>
      </c>
      <c r="Q58" s="347"/>
      <c r="R58" s="216">
        <f t="shared" si="1"/>
        <v>0.8</v>
      </c>
      <c r="S58" s="344">
        <f t="shared" si="35"/>
        <v>0.79999999999999993</v>
      </c>
      <c r="T58" s="344"/>
      <c r="U58" s="216">
        <v>0.75</v>
      </c>
      <c r="V58" s="344">
        <f t="shared" si="36"/>
        <v>0.75</v>
      </c>
      <c r="W58" s="344"/>
    </row>
    <row r="59" spans="3:23" hidden="1">
      <c r="C59" s="345"/>
      <c r="D59" s="185">
        <v>45924</v>
      </c>
      <c r="E59" s="185" t="s">
        <v>79</v>
      </c>
      <c r="F59" s="208">
        <v>142.19999999999999</v>
      </c>
      <c r="G59" s="343"/>
      <c r="H59" s="343"/>
      <c r="I59" s="216">
        <f t="shared" si="31"/>
        <v>0.94485049833887036</v>
      </c>
      <c r="J59" s="344"/>
      <c r="K59" s="344"/>
      <c r="L59" s="226">
        <v>2.4410921450577607E-3</v>
      </c>
      <c r="M59" s="344"/>
      <c r="N59" s="346"/>
      <c r="O59" s="209">
        <v>7.350022382820281E-3</v>
      </c>
      <c r="P59" s="344"/>
      <c r="Q59" s="347"/>
      <c r="R59" s="216">
        <f t="shared" si="1"/>
        <v>0.8</v>
      </c>
      <c r="S59" s="344"/>
      <c r="T59" s="344"/>
      <c r="U59" s="216">
        <v>0.75</v>
      </c>
      <c r="V59" s="344"/>
      <c r="W59" s="344"/>
    </row>
    <row r="60" spans="3:23" hidden="1">
      <c r="C60" s="345"/>
      <c r="D60" s="185">
        <v>45925</v>
      </c>
      <c r="E60" s="185" t="s">
        <v>80</v>
      </c>
      <c r="F60" s="208">
        <v>142.19999999999999</v>
      </c>
      <c r="G60" s="343"/>
      <c r="H60" s="343"/>
      <c r="I60" s="216">
        <f t="shared" si="31"/>
        <v>0.94485049833887036</v>
      </c>
      <c r="J60" s="344"/>
      <c r="K60" s="344"/>
      <c r="L60" s="226">
        <v>2.4288730063332098E-3</v>
      </c>
      <c r="M60" s="344"/>
      <c r="N60" s="346"/>
      <c r="O60" s="209">
        <v>7.558881303873651E-3</v>
      </c>
      <c r="P60" s="344"/>
      <c r="Q60" s="347"/>
      <c r="R60" s="216">
        <f t="shared" si="1"/>
        <v>0.8</v>
      </c>
      <c r="S60" s="344"/>
      <c r="T60" s="344"/>
      <c r="U60" s="216">
        <v>0.75</v>
      </c>
      <c r="V60" s="344"/>
      <c r="W60" s="344"/>
    </row>
    <row r="61" spans="3:23" hidden="1">
      <c r="C61" s="345"/>
      <c r="D61" s="185">
        <v>45926</v>
      </c>
      <c r="E61" s="185" t="s">
        <v>75</v>
      </c>
      <c r="F61" s="208">
        <v>142.6</v>
      </c>
      <c r="G61" s="343"/>
      <c r="H61" s="343"/>
      <c r="I61" s="216">
        <f t="shared" si="31"/>
        <v>0.9475083056478405</v>
      </c>
      <c r="J61" s="344"/>
      <c r="K61" s="344"/>
      <c r="L61" s="226">
        <v>2.3988593815756749E-3</v>
      </c>
      <c r="M61" s="344"/>
      <c r="N61" s="346"/>
      <c r="O61" s="209">
        <v>7.5742977628286516E-3</v>
      </c>
      <c r="P61" s="344"/>
      <c r="Q61" s="347"/>
      <c r="R61" s="216">
        <f t="shared" si="1"/>
        <v>0.8</v>
      </c>
      <c r="S61" s="344"/>
      <c r="T61" s="344"/>
      <c r="U61" s="216">
        <v>0.75</v>
      </c>
      <c r="V61" s="344"/>
      <c r="W61" s="344"/>
    </row>
    <row r="62" spans="3:23" hidden="1">
      <c r="C62" s="345"/>
      <c r="D62" s="185">
        <v>45927</v>
      </c>
      <c r="E62" s="185" t="s">
        <v>76</v>
      </c>
      <c r="F62" s="208">
        <v>142.5</v>
      </c>
      <c r="G62" s="343"/>
      <c r="H62" s="343"/>
      <c r="I62" s="216">
        <f t="shared" si="31"/>
        <v>0.94684385382059799</v>
      </c>
      <c r="J62" s="344"/>
      <c r="K62" s="344"/>
      <c r="L62" s="226">
        <v>2.4008931589962722E-3</v>
      </c>
      <c r="M62" s="344"/>
      <c r="N62" s="346"/>
      <c r="O62" s="209">
        <v>7.491932626762331E-3</v>
      </c>
      <c r="P62" s="344"/>
      <c r="Q62" s="347"/>
      <c r="R62" s="216">
        <f t="shared" si="1"/>
        <v>0.8</v>
      </c>
      <c r="S62" s="344"/>
      <c r="T62" s="344"/>
      <c r="U62" s="216">
        <v>0.75</v>
      </c>
      <c r="V62" s="344"/>
      <c r="W62" s="344"/>
    </row>
    <row r="63" spans="3:23" hidden="1">
      <c r="C63" s="345"/>
      <c r="D63" s="185">
        <v>45928</v>
      </c>
      <c r="E63" s="185" t="s">
        <v>71</v>
      </c>
      <c r="F63" s="208">
        <v>142.30000000000001</v>
      </c>
      <c r="G63" s="343"/>
      <c r="H63" s="343"/>
      <c r="I63" s="216">
        <f t="shared" si="31"/>
        <v>0.94551495016611298</v>
      </c>
      <c r="J63" s="344"/>
      <c r="K63" s="344"/>
      <c r="L63" s="226">
        <v>2.4096829485705865E-3</v>
      </c>
      <c r="M63" s="344"/>
      <c r="N63" s="346"/>
      <c r="O63" s="209">
        <v>7.5824779351144588E-3</v>
      </c>
      <c r="P63" s="344"/>
      <c r="Q63" s="347"/>
      <c r="R63" s="216">
        <f t="shared" si="1"/>
        <v>0.8</v>
      </c>
      <c r="S63" s="344"/>
      <c r="T63" s="344"/>
      <c r="U63" s="216">
        <v>0.75</v>
      </c>
      <c r="V63" s="344"/>
      <c r="W63" s="344"/>
    </row>
    <row r="64" spans="3:23" hidden="1">
      <c r="C64" s="345"/>
      <c r="D64" s="185">
        <v>45929</v>
      </c>
      <c r="E64" s="185" t="s">
        <v>77</v>
      </c>
      <c r="F64" s="208">
        <v>142.1</v>
      </c>
      <c r="G64" s="343"/>
      <c r="H64" s="343"/>
      <c r="I64" s="216">
        <f t="shared" si="31"/>
        <v>0.94418604651162785</v>
      </c>
      <c r="J64" s="344"/>
      <c r="K64" s="344"/>
      <c r="L64" s="226">
        <v>2.4496767839836241E-3</v>
      </c>
      <c r="M64" s="344"/>
      <c r="N64" s="346"/>
      <c r="O64" s="209">
        <v>7.5980521325615885E-3</v>
      </c>
      <c r="P64" s="344"/>
      <c r="Q64" s="347"/>
      <c r="R64" s="216">
        <f t="shared" si="1"/>
        <v>0.8</v>
      </c>
      <c r="S64" s="344"/>
      <c r="T64" s="344"/>
      <c r="U64" s="216">
        <v>0.75</v>
      </c>
      <c r="V64" s="344"/>
      <c r="W64" s="344"/>
    </row>
    <row r="65" spans="3:23">
      <c r="C65" s="345"/>
      <c r="D65" s="185">
        <v>45930</v>
      </c>
      <c r="E65" s="185" t="s">
        <v>78</v>
      </c>
      <c r="F65" s="208">
        <v>144.30000000000001</v>
      </c>
      <c r="G65" s="343">
        <f t="shared" ref="G65:G93" si="41">AVERAGE(F65:F71)</f>
        <v>146.45714285714286</v>
      </c>
      <c r="H65" s="343"/>
      <c r="I65" s="216">
        <f t="shared" si="31"/>
        <v>0.95880398671096356</v>
      </c>
      <c r="J65" s="344">
        <f t="shared" ref="J65:J93" si="42">AVERAGE(I65:I71)</f>
        <v>0.9731371618414808</v>
      </c>
      <c r="K65" s="344"/>
      <c r="L65" s="226">
        <v>2.444097700411848E-3</v>
      </c>
      <c r="M65" s="344">
        <f t="shared" ref="M65:M93" si="43">AVERAGE(L65:L71)</f>
        <v>2.4197510056832854E-3</v>
      </c>
      <c r="N65" s="346"/>
      <c r="O65" s="209">
        <v>7.5796259320607406E-3</v>
      </c>
      <c r="P65" s="344">
        <f t="shared" ref="P65:P93" si="44">AVERAGE(O65:O71)</f>
        <v>7.3152535785956877E-3</v>
      </c>
      <c r="Q65" s="347"/>
      <c r="R65" s="216">
        <f t="shared" si="1"/>
        <v>0.8</v>
      </c>
      <c r="S65" s="344">
        <f t="shared" ref="S65:S93" si="45">AVERAGE(R65:R71)</f>
        <v>0.79999999999999993</v>
      </c>
      <c r="T65" s="344"/>
      <c r="U65" s="216">
        <v>0.75</v>
      </c>
      <c r="V65" s="344">
        <f t="shared" ref="V65:V93" si="46">AVERAGE(U65:U71)</f>
        <v>0.75</v>
      </c>
      <c r="W65" s="344"/>
    </row>
    <row r="66" spans="3:23" ht="12" customHeight="1">
      <c r="C66" s="345" t="s">
        <v>82</v>
      </c>
      <c r="D66" s="185">
        <v>45931</v>
      </c>
      <c r="E66" s="75" t="str">
        <f>RIGHT(TEXT(D66,"aaa"),1)</f>
        <v>三</v>
      </c>
      <c r="F66" s="208">
        <v>146</v>
      </c>
      <c r="G66" s="343"/>
      <c r="H66" s="343">
        <f>AVERAGEIF(F66:F96,"&lt;&gt;0")</f>
        <v>146.35806451612902</v>
      </c>
      <c r="I66" s="216">
        <f t="shared" si="31"/>
        <v>0.9700996677740864</v>
      </c>
      <c r="J66" s="344"/>
      <c r="K66" s="344">
        <f>AVERAGEIF(I66:I96,"&lt;&gt;0")</f>
        <v>0.97247883399421275</v>
      </c>
      <c r="L66" s="226">
        <v>2.4301347628034064E-3</v>
      </c>
      <c r="M66" s="344"/>
      <c r="N66" s="346">
        <f>AVERAGEIF(L66:L96,"&lt;&gt;0")</f>
        <v>2.4269082114286105E-3</v>
      </c>
      <c r="O66" s="209">
        <v>7.3538083066984651E-3</v>
      </c>
      <c r="P66" s="344"/>
      <c r="Q66" s="347">
        <f>AVERAGEIF(O66:O96,"&lt;&gt;0")</f>
        <v>7.3353396483849306E-3</v>
      </c>
      <c r="R66" s="216">
        <f t="shared" si="1"/>
        <v>0.8</v>
      </c>
      <c r="S66" s="344"/>
      <c r="T66" s="344">
        <f>AVERAGEIF(R66:R96,"&lt;&gt;0")</f>
        <v>0.80000000000000038</v>
      </c>
      <c r="U66" s="216">
        <v>0.75</v>
      </c>
      <c r="V66" s="344"/>
      <c r="W66" s="344">
        <f>AVERAGEIF(U66:U96,"&lt;&gt;0")</f>
        <v>0.78103225806451593</v>
      </c>
    </row>
    <row r="67" spans="3:23" ht="12" customHeight="1">
      <c r="C67" s="345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343"/>
      <c r="H67" s="343"/>
      <c r="I67" s="216">
        <f t="shared" si="31"/>
        <v>0.96810631229235877</v>
      </c>
      <c r="J67" s="344"/>
      <c r="K67" s="344"/>
      <c r="L67" s="226">
        <v>2.428883053508993E-3</v>
      </c>
      <c r="M67" s="344"/>
      <c r="N67" s="346"/>
      <c r="O67" s="209">
        <v>7.2325420346851851E-3</v>
      </c>
      <c r="P67" s="344"/>
      <c r="Q67" s="347"/>
      <c r="R67" s="216">
        <f t="shared" si="1"/>
        <v>0.8</v>
      </c>
      <c r="S67" s="344"/>
      <c r="T67" s="344"/>
      <c r="U67" s="216">
        <v>0.75</v>
      </c>
      <c r="V67" s="344"/>
      <c r="W67" s="344"/>
    </row>
    <row r="68" spans="3:23" ht="12" customHeight="1">
      <c r="C68" s="345"/>
      <c r="D68" s="185">
        <v>45933</v>
      </c>
      <c r="E68" s="75" t="str">
        <f t="shared" si="47"/>
        <v>五</v>
      </c>
      <c r="F68" s="208">
        <v>147.19999999999999</v>
      </c>
      <c r="G68" s="343"/>
      <c r="H68" s="343"/>
      <c r="I68" s="216">
        <f t="shared" si="31"/>
        <v>0.9780730897009966</v>
      </c>
      <c r="J68" s="344"/>
      <c r="K68" s="344"/>
      <c r="L68" s="226">
        <v>2.3938322956840695E-3</v>
      </c>
      <c r="M68" s="344"/>
      <c r="N68" s="346"/>
      <c r="O68" s="209">
        <v>7.3604893466298641E-3</v>
      </c>
      <c r="P68" s="344"/>
      <c r="Q68" s="347"/>
      <c r="R68" s="216">
        <f t="shared" si="1"/>
        <v>0.8</v>
      </c>
      <c r="S68" s="344"/>
      <c r="T68" s="344"/>
      <c r="U68" s="216">
        <v>0.75</v>
      </c>
      <c r="V68" s="344"/>
      <c r="W68" s="344"/>
    </row>
    <row r="69" spans="3:23" ht="12" customHeight="1">
      <c r="C69" s="345"/>
      <c r="D69" s="185">
        <v>45934</v>
      </c>
      <c r="E69" s="75" t="str">
        <f t="shared" si="47"/>
        <v>六</v>
      </c>
      <c r="F69" s="208">
        <v>147.1</v>
      </c>
      <c r="G69" s="343"/>
      <c r="H69" s="343"/>
      <c r="I69" s="216">
        <f t="shared" si="31"/>
        <v>0.97740863787375409</v>
      </c>
      <c r="J69" s="344"/>
      <c r="K69" s="344"/>
      <c r="L69" s="226">
        <v>2.3957418497390307E-3</v>
      </c>
      <c r="M69" s="344"/>
      <c r="N69" s="346"/>
      <c r="O69" s="209">
        <v>7.2021701721307202E-3</v>
      </c>
      <c r="P69" s="344"/>
      <c r="Q69" s="347"/>
      <c r="R69" s="216">
        <f t="shared" si="1"/>
        <v>0.8</v>
      </c>
      <c r="S69" s="344"/>
      <c r="T69" s="344"/>
      <c r="U69" s="216">
        <v>0.75</v>
      </c>
      <c r="V69" s="344"/>
      <c r="W69" s="344"/>
    </row>
    <row r="70" spans="3:23" ht="12" customHeight="1">
      <c r="C70" s="345"/>
      <c r="D70" s="185">
        <v>45935</v>
      </c>
      <c r="E70" s="75" t="str">
        <f t="shared" si="47"/>
        <v>日</v>
      </c>
      <c r="F70" s="208">
        <v>146.6</v>
      </c>
      <c r="G70" s="343"/>
      <c r="H70" s="343"/>
      <c r="I70" s="216">
        <f t="shared" si="31"/>
        <v>0.97408637873754145</v>
      </c>
      <c r="J70" s="344"/>
      <c r="K70" s="344"/>
      <c r="L70" s="226">
        <v>2.4056898142189509E-3</v>
      </c>
      <c r="M70" s="344"/>
      <c r="N70" s="346"/>
      <c r="O70" s="209">
        <v>7.233582687457784E-3</v>
      </c>
      <c r="P70" s="344"/>
      <c r="Q70" s="347"/>
      <c r="R70" s="216">
        <f t="shared" ref="R70:R99" si="48">(10-2)/10</f>
        <v>0.8</v>
      </c>
      <c r="S70" s="344"/>
      <c r="T70" s="344"/>
      <c r="U70" s="216">
        <v>0.75</v>
      </c>
      <c r="V70" s="344"/>
      <c r="W70" s="344"/>
    </row>
    <row r="71" spans="3:23" ht="12" customHeight="1">
      <c r="C71" s="345"/>
      <c r="D71" s="185">
        <v>45936</v>
      </c>
      <c r="E71" s="75" t="str">
        <f t="shared" si="47"/>
        <v>一</v>
      </c>
      <c r="F71" s="208">
        <v>148.30000000000001</v>
      </c>
      <c r="G71" s="343"/>
      <c r="H71" s="343"/>
      <c r="I71" s="216">
        <f t="shared" si="31"/>
        <v>0.98538205980066451</v>
      </c>
      <c r="J71" s="344"/>
      <c r="K71" s="344"/>
      <c r="L71" s="226">
        <v>2.4398775634167E-3</v>
      </c>
      <c r="M71" s="344"/>
      <c r="N71" s="346"/>
      <c r="O71" s="209">
        <v>7.2445565705070479E-3</v>
      </c>
      <c r="P71" s="344"/>
      <c r="Q71" s="347"/>
      <c r="R71" s="216">
        <f t="shared" si="48"/>
        <v>0.8</v>
      </c>
      <c r="S71" s="344"/>
      <c r="T71" s="344"/>
      <c r="U71" s="216">
        <v>0.75</v>
      </c>
      <c r="V71" s="344"/>
      <c r="W71" s="344"/>
    </row>
    <row r="72" spans="3:23" ht="12" customHeight="1">
      <c r="C72" s="345"/>
      <c r="D72" s="185">
        <v>45937</v>
      </c>
      <c r="E72" s="75" t="str">
        <f t="shared" si="47"/>
        <v>二</v>
      </c>
      <c r="F72" s="208">
        <v>149.69999999999999</v>
      </c>
      <c r="G72" s="343">
        <f t="shared" si="41"/>
        <v>146.75714285714284</v>
      </c>
      <c r="H72" s="343"/>
      <c r="I72" s="216">
        <f t="shared" si="31"/>
        <v>0.99468438538205972</v>
      </c>
      <c r="J72" s="344">
        <f t="shared" si="42"/>
        <v>0.97513051732320843</v>
      </c>
      <c r="K72" s="344"/>
      <c r="L72" s="226">
        <v>2.439336281275455E-3</v>
      </c>
      <c r="M72" s="344">
        <f t="shared" si="43"/>
        <v>2.4217523495871848E-3</v>
      </c>
      <c r="N72" s="346"/>
      <c r="O72" s="209">
        <v>7.3151499637607162E-3</v>
      </c>
      <c r="P72" s="344">
        <f t="shared" si="44"/>
        <v>7.359721334263796E-3</v>
      </c>
      <c r="Q72" s="347"/>
      <c r="R72" s="216">
        <f t="shared" si="48"/>
        <v>0.8</v>
      </c>
      <c r="S72" s="344">
        <f t="shared" si="45"/>
        <v>0.79999999999999993</v>
      </c>
      <c r="T72" s="344"/>
      <c r="U72" s="216">
        <v>0.75</v>
      </c>
      <c r="V72" s="344">
        <f t="shared" si="46"/>
        <v>0.75</v>
      </c>
      <c r="W72" s="344"/>
    </row>
    <row r="73" spans="3:23" ht="12" customHeight="1">
      <c r="C73" s="345"/>
      <c r="D73" s="185">
        <v>45938</v>
      </c>
      <c r="E73" s="75" t="str">
        <f t="shared" si="47"/>
        <v>三</v>
      </c>
      <c r="F73" s="208">
        <v>145.69999999999999</v>
      </c>
      <c r="G73" s="343"/>
      <c r="H73" s="343"/>
      <c r="I73" s="216">
        <f t="shared" si="31"/>
        <v>0.96810631229235877</v>
      </c>
      <c r="J73" s="344"/>
      <c r="K73" s="344"/>
      <c r="L73" s="226">
        <v>2.4237405985142639E-3</v>
      </c>
      <c r="M73" s="344"/>
      <c r="N73" s="346"/>
      <c r="O73" s="209">
        <v>7.3618614235718234E-3</v>
      </c>
      <c r="P73" s="344"/>
      <c r="Q73" s="347"/>
      <c r="R73" s="216">
        <f t="shared" si="48"/>
        <v>0.8</v>
      </c>
      <c r="S73" s="344"/>
      <c r="T73" s="344"/>
      <c r="U73" s="216">
        <v>0.75</v>
      </c>
      <c r="V73" s="344"/>
      <c r="W73" s="344"/>
    </row>
    <row r="74" spans="3:23" ht="12" customHeight="1">
      <c r="C74" s="345"/>
      <c r="D74" s="185">
        <v>45939</v>
      </c>
      <c r="E74" s="75" t="str">
        <f t="shared" si="47"/>
        <v>四</v>
      </c>
      <c r="F74" s="208">
        <v>145.9</v>
      </c>
      <c r="G74" s="343"/>
      <c r="H74" s="343"/>
      <c r="I74" s="216">
        <f t="shared" si="31"/>
        <v>0.9694352159468439</v>
      </c>
      <c r="J74" s="344"/>
      <c r="K74" s="344"/>
      <c r="L74" s="226">
        <v>2.4031967303566239E-3</v>
      </c>
      <c r="M74" s="344"/>
      <c r="N74" s="346"/>
      <c r="O74" s="209">
        <v>7.4320682095074383E-3</v>
      </c>
      <c r="P74" s="344"/>
      <c r="Q74" s="347"/>
      <c r="R74" s="216">
        <f t="shared" si="48"/>
        <v>0.8</v>
      </c>
      <c r="S74" s="344"/>
      <c r="T74" s="344"/>
      <c r="U74" s="216">
        <v>0.75</v>
      </c>
      <c r="V74" s="344"/>
      <c r="W74" s="344"/>
    </row>
    <row r="75" spans="3:23" ht="12" customHeight="1">
      <c r="C75" s="345"/>
      <c r="D75" s="185">
        <v>45940</v>
      </c>
      <c r="E75" s="75" t="str">
        <f t="shared" si="47"/>
        <v>五</v>
      </c>
      <c r="F75" s="208">
        <v>146.1</v>
      </c>
      <c r="G75" s="343"/>
      <c r="H75" s="343"/>
      <c r="I75" s="216">
        <f t="shared" si="31"/>
        <v>0.97076411960132891</v>
      </c>
      <c r="J75" s="344"/>
      <c r="K75" s="344"/>
      <c r="L75" s="226">
        <v>2.3990688885504969E-3</v>
      </c>
      <c r="M75" s="344"/>
      <c r="N75" s="346"/>
      <c r="O75" s="209">
        <v>7.2551571787243582E-3</v>
      </c>
      <c r="P75" s="344"/>
      <c r="Q75" s="347"/>
      <c r="R75" s="216">
        <f t="shared" si="48"/>
        <v>0.8</v>
      </c>
      <c r="S75" s="344"/>
      <c r="T75" s="344"/>
      <c r="U75" s="216">
        <v>0.75</v>
      </c>
      <c r="V75" s="344"/>
      <c r="W75" s="344"/>
    </row>
    <row r="76" spans="3:23" ht="12" customHeight="1">
      <c r="C76" s="345"/>
      <c r="D76" s="185">
        <v>45941</v>
      </c>
      <c r="E76" s="75" t="str">
        <f t="shared" si="47"/>
        <v>六</v>
      </c>
      <c r="F76" s="208">
        <v>146.5</v>
      </c>
      <c r="G76" s="343"/>
      <c r="H76" s="343"/>
      <c r="I76" s="216">
        <f t="shared" si="31"/>
        <v>0.97342192691029905</v>
      </c>
      <c r="J76" s="344"/>
      <c r="K76" s="344"/>
      <c r="L76" s="226">
        <v>2.4083740701115997E-3</v>
      </c>
      <c r="M76" s="344"/>
      <c r="N76" s="346"/>
      <c r="O76" s="209">
        <v>7.3425188482861819E-3</v>
      </c>
      <c r="P76" s="344"/>
      <c r="Q76" s="347"/>
      <c r="R76" s="216">
        <f t="shared" si="48"/>
        <v>0.8</v>
      </c>
      <c r="S76" s="344"/>
      <c r="T76" s="344"/>
      <c r="U76" s="216">
        <v>0.75</v>
      </c>
      <c r="V76" s="344"/>
      <c r="W76" s="344"/>
    </row>
    <row r="77" spans="3:23" ht="12" customHeight="1">
      <c r="C77" s="345"/>
      <c r="D77" s="185">
        <v>45942</v>
      </c>
      <c r="E77" s="75" t="str">
        <f t="shared" si="47"/>
        <v>日</v>
      </c>
      <c r="F77" s="208">
        <v>146.6</v>
      </c>
      <c r="G77" s="343"/>
      <c r="H77" s="343"/>
      <c r="I77" s="216">
        <f t="shared" si="31"/>
        <v>0.97408637873754145</v>
      </c>
      <c r="J77" s="344"/>
      <c r="K77" s="344"/>
      <c r="L77" s="226">
        <v>2.4389146963031036E-3</v>
      </c>
      <c r="M77" s="344"/>
      <c r="N77" s="346"/>
      <c r="O77" s="209">
        <v>7.4226212269441014E-3</v>
      </c>
      <c r="P77" s="344"/>
      <c r="Q77" s="347"/>
      <c r="R77" s="216">
        <f t="shared" si="48"/>
        <v>0.8</v>
      </c>
      <c r="S77" s="344"/>
      <c r="T77" s="344"/>
      <c r="U77" s="216">
        <v>0.75</v>
      </c>
      <c r="V77" s="344"/>
      <c r="W77" s="344"/>
    </row>
    <row r="78" spans="3:23" ht="12" customHeight="1">
      <c r="C78" s="345"/>
      <c r="D78" s="185">
        <v>45943</v>
      </c>
      <c r="E78" s="75" t="str">
        <f t="shared" si="47"/>
        <v>一</v>
      </c>
      <c r="F78" s="208">
        <v>146.80000000000001</v>
      </c>
      <c r="G78" s="343"/>
      <c r="H78" s="343"/>
      <c r="I78" s="216">
        <f t="shared" si="31"/>
        <v>0.97541528239202668</v>
      </c>
      <c r="J78" s="344"/>
      <c r="K78" s="344"/>
      <c r="L78" s="226">
        <v>2.4396351819987471E-3</v>
      </c>
      <c r="M78" s="344"/>
      <c r="N78" s="346"/>
      <c r="O78" s="209">
        <v>7.3886724890519515E-3</v>
      </c>
      <c r="P78" s="344"/>
      <c r="Q78" s="347"/>
      <c r="R78" s="216">
        <f t="shared" si="48"/>
        <v>0.8</v>
      </c>
      <c r="S78" s="344"/>
      <c r="T78" s="344"/>
      <c r="U78" s="216">
        <v>0.75</v>
      </c>
      <c r="V78" s="344"/>
      <c r="W78" s="344"/>
    </row>
    <row r="79" spans="3:23" ht="12" customHeight="1">
      <c r="C79" s="345"/>
      <c r="D79" s="185">
        <v>45944</v>
      </c>
      <c r="E79" s="75" t="str">
        <f t="shared" si="47"/>
        <v>二</v>
      </c>
      <c r="F79" s="208">
        <v>147.69999999999999</v>
      </c>
      <c r="G79" s="343">
        <f t="shared" si="41"/>
        <v>146.81428571428572</v>
      </c>
      <c r="H79" s="343"/>
      <c r="I79" s="216">
        <f t="shared" si="31"/>
        <v>0.98139534883720925</v>
      </c>
      <c r="J79" s="344">
        <f t="shared" si="42"/>
        <v>0.97551020408163269</v>
      </c>
      <c r="K79" s="344"/>
      <c r="L79" s="226">
        <v>2.4480654561335664E-3</v>
      </c>
      <c r="M79" s="344">
        <f t="shared" si="43"/>
        <v>2.4348681111132551E-3</v>
      </c>
      <c r="N79" s="346"/>
      <c r="O79" s="209">
        <v>7.4376645931542038E-3</v>
      </c>
      <c r="P79" s="344">
        <f t="shared" si="44"/>
        <v>7.3525104376031573E-3</v>
      </c>
      <c r="Q79" s="347"/>
      <c r="R79" s="216">
        <f t="shared" si="48"/>
        <v>0.8</v>
      </c>
      <c r="S79" s="344">
        <f t="shared" si="45"/>
        <v>0.79999999999999993</v>
      </c>
      <c r="T79" s="344"/>
      <c r="U79" s="216">
        <v>0.79</v>
      </c>
      <c r="V79" s="344">
        <f t="shared" si="46"/>
        <v>0.79</v>
      </c>
      <c r="W79" s="344"/>
    </row>
    <row r="80" spans="3:23" ht="12" customHeight="1">
      <c r="C80" s="345"/>
      <c r="D80" s="185">
        <v>45945</v>
      </c>
      <c r="E80" s="75" t="str">
        <f t="shared" si="47"/>
        <v>三</v>
      </c>
      <c r="F80" s="208">
        <v>147.4</v>
      </c>
      <c r="G80" s="343"/>
      <c r="H80" s="343"/>
      <c r="I80" s="216">
        <f t="shared" si="31"/>
        <v>0.97940199335548173</v>
      </c>
      <c r="J80" s="344"/>
      <c r="K80" s="344"/>
      <c r="L80" s="226">
        <v>2.448334722089321E-3</v>
      </c>
      <c r="M80" s="344"/>
      <c r="N80" s="346"/>
      <c r="O80" s="209">
        <v>7.2756547318180119E-3</v>
      </c>
      <c r="P80" s="344"/>
      <c r="Q80" s="347"/>
      <c r="R80" s="216">
        <f t="shared" si="48"/>
        <v>0.8</v>
      </c>
      <c r="S80" s="344"/>
      <c r="T80" s="344"/>
      <c r="U80" s="216">
        <v>0.79</v>
      </c>
      <c r="V80" s="344"/>
      <c r="W80" s="344"/>
    </row>
    <row r="81" spans="3:23" ht="12" customHeight="1">
      <c r="C81" s="345"/>
      <c r="D81" s="185">
        <v>45946</v>
      </c>
      <c r="E81" s="75" t="str">
        <f t="shared" si="47"/>
        <v>四</v>
      </c>
      <c r="F81" s="208">
        <v>146.9</v>
      </c>
      <c r="G81" s="343"/>
      <c r="H81" s="343"/>
      <c r="I81" s="216">
        <f t="shared" si="31"/>
        <v>0.97607973421926919</v>
      </c>
      <c r="J81" s="344"/>
      <c r="K81" s="344"/>
      <c r="L81" s="226">
        <v>2.4379253950252327E-3</v>
      </c>
      <c r="M81" s="344"/>
      <c r="N81" s="346"/>
      <c r="O81" s="209">
        <v>7.4626099404795478E-3</v>
      </c>
      <c r="P81" s="344"/>
      <c r="Q81" s="347"/>
      <c r="R81" s="216">
        <f t="shared" si="48"/>
        <v>0.8</v>
      </c>
      <c r="S81" s="344"/>
      <c r="T81" s="344"/>
      <c r="U81" s="216">
        <v>0.79</v>
      </c>
      <c r="V81" s="344"/>
      <c r="W81" s="344"/>
    </row>
    <row r="82" spans="3:23" ht="12" customHeight="1">
      <c r="C82" s="345"/>
      <c r="D82" s="185">
        <v>45947</v>
      </c>
      <c r="E82" s="75" t="str">
        <f t="shared" si="47"/>
        <v>五</v>
      </c>
      <c r="F82" s="208">
        <v>146.6</v>
      </c>
      <c r="G82" s="343"/>
      <c r="H82" s="343"/>
      <c r="I82" s="216">
        <f t="shared" si="31"/>
        <v>0.97408637873754145</v>
      </c>
      <c r="J82" s="344"/>
      <c r="K82" s="344"/>
      <c r="L82" s="226">
        <v>2.4081140341252263E-3</v>
      </c>
      <c r="M82" s="344"/>
      <c r="N82" s="346"/>
      <c r="O82" s="209">
        <v>7.3769979503526826E-3</v>
      </c>
      <c r="P82" s="344"/>
      <c r="Q82" s="347"/>
      <c r="R82" s="216">
        <f t="shared" si="48"/>
        <v>0.8</v>
      </c>
      <c r="S82" s="344"/>
      <c r="T82" s="344"/>
      <c r="U82" s="216">
        <v>0.79</v>
      </c>
      <c r="V82" s="344"/>
      <c r="W82" s="344"/>
    </row>
    <row r="83" spans="3:23" ht="12" customHeight="1">
      <c r="C83" s="345"/>
      <c r="D83" s="185">
        <v>45948</v>
      </c>
      <c r="E83" s="75" t="str">
        <f t="shared" si="47"/>
        <v>六</v>
      </c>
      <c r="F83" s="208">
        <v>146.4</v>
      </c>
      <c r="G83" s="343"/>
      <c r="H83" s="343"/>
      <c r="I83" s="216">
        <f t="shared" si="31"/>
        <v>0.97275747508305654</v>
      </c>
      <c r="J83" s="344"/>
      <c r="K83" s="344"/>
      <c r="L83" s="226">
        <v>2.4115588411414172E-3</v>
      </c>
      <c r="M83" s="344"/>
      <c r="N83" s="346"/>
      <c r="O83" s="209">
        <v>7.2190179810678063E-3</v>
      </c>
      <c r="P83" s="344"/>
      <c r="Q83" s="347"/>
      <c r="R83" s="216">
        <f t="shared" si="48"/>
        <v>0.8</v>
      </c>
      <c r="S83" s="344"/>
      <c r="T83" s="344"/>
      <c r="U83" s="216">
        <v>0.79</v>
      </c>
      <c r="V83" s="344"/>
      <c r="W83" s="344"/>
    </row>
    <row r="84" spans="3:23" ht="12" customHeight="1">
      <c r="C84" s="345"/>
      <c r="D84" s="185">
        <v>45949</v>
      </c>
      <c r="E84" s="75" t="str">
        <f t="shared" si="47"/>
        <v>日</v>
      </c>
      <c r="F84" s="208">
        <v>146.4</v>
      </c>
      <c r="G84" s="343"/>
      <c r="H84" s="343"/>
      <c r="I84" s="216">
        <f t="shared" si="31"/>
        <v>0.97275747508305654</v>
      </c>
      <c r="J84" s="344"/>
      <c r="K84" s="344"/>
      <c r="L84" s="226">
        <v>2.4500203201040832E-3</v>
      </c>
      <c r="M84" s="344"/>
      <c r="N84" s="346"/>
      <c r="O84" s="209">
        <v>7.3688855808198787E-3</v>
      </c>
      <c r="P84" s="344"/>
      <c r="Q84" s="347"/>
      <c r="R84" s="216">
        <f t="shared" si="48"/>
        <v>0.8</v>
      </c>
      <c r="S84" s="344"/>
      <c r="T84" s="344"/>
      <c r="U84" s="216">
        <v>0.79</v>
      </c>
      <c r="V84" s="344"/>
      <c r="W84" s="344"/>
    </row>
    <row r="85" spans="3:23" ht="12" customHeight="1">
      <c r="C85" s="345"/>
      <c r="D85" s="185">
        <v>45950</v>
      </c>
      <c r="E85" s="75" t="str">
        <f t="shared" si="47"/>
        <v>一</v>
      </c>
      <c r="F85" s="208">
        <v>146.30000000000001</v>
      </c>
      <c r="G85" s="343"/>
      <c r="H85" s="343"/>
      <c r="I85" s="216">
        <f t="shared" si="31"/>
        <v>0.97209302325581404</v>
      </c>
      <c r="J85" s="344"/>
      <c r="K85" s="344"/>
      <c r="L85" s="226">
        <v>2.4400580091739417E-3</v>
      </c>
      <c r="M85" s="344"/>
      <c r="N85" s="346"/>
      <c r="O85" s="209">
        <v>7.3267422855299779E-3</v>
      </c>
      <c r="P85" s="344"/>
      <c r="Q85" s="347"/>
      <c r="R85" s="216">
        <f t="shared" si="48"/>
        <v>0.8</v>
      </c>
      <c r="S85" s="344"/>
      <c r="T85" s="344"/>
      <c r="U85" s="216">
        <v>0.79</v>
      </c>
      <c r="V85" s="344"/>
      <c r="W85" s="344"/>
    </row>
    <row r="86" spans="3:23" ht="12" customHeight="1">
      <c r="C86" s="345"/>
      <c r="D86" s="185">
        <v>45951</v>
      </c>
      <c r="E86" s="75" t="str">
        <f t="shared" si="47"/>
        <v>二</v>
      </c>
      <c r="F86" s="208">
        <v>147.1</v>
      </c>
      <c r="G86" s="343">
        <f t="shared" si="41"/>
        <v>146.95714285714283</v>
      </c>
      <c r="H86" s="343"/>
      <c r="I86" s="216">
        <f t="shared" si="31"/>
        <v>0.97740863787375409</v>
      </c>
      <c r="J86" s="344">
        <f t="shared" si="42"/>
        <v>0.97645942097769356</v>
      </c>
      <c r="K86" s="344"/>
      <c r="L86" s="226">
        <v>2.4475832808443921E-3</v>
      </c>
      <c r="M86" s="344">
        <f t="shared" si="43"/>
        <v>2.4277710496666163E-3</v>
      </c>
      <c r="N86" s="346"/>
      <c r="O86" s="209">
        <v>7.460609571582056E-3</v>
      </c>
      <c r="P86" s="344">
        <f t="shared" si="44"/>
        <v>7.3344309685444888E-3</v>
      </c>
      <c r="Q86" s="347"/>
      <c r="R86" s="216">
        <f t="shared" si="48"/>
        <v>0.8</v>
      </c>
      <c r="S86" s="344">
        <f t="shared" si="45"/>
        <v>0.79999999999999993</v>
      </c>
      <c r="T86" s="344"/>
      <c r="U86" s="216">
        <v>0.8</v>
      </c>
      <c r="V86" s="344">
        <f t="shared" si="46"/>
        <v>0.79999999999999993</v>
      </c>
      <c r="W86" s="344"/>
    </row>
    <row r="87" spans="3:23" ht="12" customHeight="1">
      <c r="C87" s="345"/>
      <c r="D87" s="185">
        <v>45952</v>
      </c>
      <c r="E87" s="75" t="str">
        <f t="shared" si="47"/>
        <v>三</v>
      </c>
      <c r="F87" s="208">
        <v>146.69999999999999</v>
      </c>
      <c r="G87" s="343"/>
      <c r="H87" s="343"/>
      <c r="I87" s="216">
        <f t="shared" si="31"/>
        <v>0.97475083056478395</v>
      </c>
      <c r="J87" s="344"/>
      <c r="K87" s="344"/>
      <c r="L87" s="226">
        <v>2.4382277031567861E-3</v>
      </c>
      <c r="M87" s="344"/>
      <c r="N87" s="346"/>
      <c r="O87" s="209">
        <v>7.2664785798549165E-3</v>
      </c>
      <c r="P87" s="344"/>
      <c r="Q87" s="347"/>
      <c r="R87" s="216">
        <f t="shared" si="48"/>
        <v>0.8</v>
      </c>
      <c r="S87" s="344"/>
      <c r="T87" s="344"/>
      <c r="U87" s="216">
        <v>0.8</v>
      </c>
      <c r="V87" s="344"/>
      <c r="W87" s="344"/>
    </row>
    <row r="88" spans="3:23" ht="12" customHeight="1">
      <c r="C88" s="345"/>
      <c r="D88" s="185">
        <v>45953</v>
      </c>
      <c r="E88" s="75" t="str">
        <f t="shared" si="47"/>
        <v>四</v>
      </c>
      <c r="F88" s="208">
        <v>146.69999999999999</v>
      </c>
      <c r="G88" s="343"/>
      <c r="H88" s="343"/>
      <c r="I88" s="216">
        <f t="shared" si="31"/>
        <v>0.97475083056478395</v>
      </c>
      <c r="J88" s="344"/>
      <c r="K88" s="344"/>
      <c r="L88" s="226">
        <v>2.4063332872560996E-3</v>
      </c>
      <c r="M88" s="344"/>
      <c r="N88" s="346"/>
      <c r="O88" s="209">
        <v>7.2781441150131616E-3</v>
      </c>
      <c r="P88" s="344"/>
      <c r="Q88" s="347"/>
      <c r="R88" s="216">
        <f t="shared" si="48"/>
        <v>0.8</v>
      </c>
      <c r="S88" s="344"/>
      <c r="T88" s="344"/>
      <c r="U88" s="216">
        <v>0.8</v>
      </c>
      <c r="V88" s="344"/>
      <c r="W88" s="344"/>
    </row>
    <row r="89" spans="3:23" ht="12" customHeight="1">
      <c r="C89" s="345"/>
      <c r="D89" s="185">
        <v>45954</v>
      </c>
      <c r="E89" s="75" t="str">
        <f t="shared" si="47"/>
        <v>五</v>
      </c>
      <c r="F89" s="208">
        <v>147.1</v>
      </c>
      <c r="G89" s="343"/>
      <c r="H89" s="343"/>
      <c r="I89" s="216">
        <f t="shared" si="31"/>
        <v>0.97740863787375409</v>
      </c>
      <c r="J89" s="344"/>
      <c r="K89" s="344"/>
      <c r="L89" s="226">
        <v>2.3993644775214592E-3</v>
      </c>
      <c r="M89" s="344"/>
      <c r="N89" s="346"/>
      <c r="O89" s="209">
        <v>7.2295211895823074E-3</v>
      </c>
      <c r="P89" s="344"/>
      <c r="Q89" s="347"/>
      <c r="R89" s="216">
        <f t="shared" si="48"/>
        <v>0.8</v>
      </c>
      <c r="S89" s="344"/>
      <c r="T89" s="344"/>
      <c r="U89" s="216">
        <v>0.8</v>
      </c>
      <c r="V89" s="344"/>
      <c r="W89" s="344"/>
    </row>
    <row r="90" spans="3:23" ht="12" customHeight="1">
      <c r="C90" s="345"/>
      <c r="D90" s="185">
        <v>45955</v>
      </c>
      <c r="E90" s="75" t="str">
        <f t="shared" si="47"/>
        <v>六</v>
      </c>
      <c r="F90" s="208">
        <v>146.80000000000001</v>
      </c>
      <c r="G90" s="343"/>
      <c r="H90" s="343"/>
      <c r="I90" s="216">
        <f t="shared" si="31"/>
        <v>0.97541528239202668</v>
      </c>
      <c r="J90" s="344"/>
      <c r="K90" s="344"/>
      <c r="L90" s="226">
        <v>2.4076557548805178E-3</v>
      </c>
      <c r="M90" s="344"/>
      <c r="N90" s="346"/>
      <c r="O90" s="209">
        <v>7.431569242841175E-3</v>
      </c>
      <c r="P90" s="344"/>
      <c r="Q90" s="347"/>
      <c r="R90" s="216">
        <f t="shared" si="48"/>
        <v>0.8</v>
      </c>
      <c r="S90" s="344"/>
      <c r="T90" s="344"/>
      <c r="U90" s="216">
        <v>0.8</v>
      </c>
      <c r="V90" s="344"/>
      <c r="W90" s="344"/>
    </row>
    <row r="91" spans="3:23" ht="12" customHeight="1">
      <c r="C91" s="345"/>
      <c r="D91" s="185">
        <v>45956</v>
      </c>
      <c r="E91" s="75" t="str">
        <f t="shared" si="47"/>
        <v>日</v>
      </c>
      <c r="F91" s="208">
        <v>147.30000000000001</v>
      </c>
      <c r="G91" s="343"/>
      <c r="H91" s="343"/>
      <c r="I91" s="216">
        <f t="shared" si="31"/>
        <v>0.97873754152823933</v>
      </c>
      <c r="J91" s="344"/>
      <c r="K91" s="344"/>
      <c r="L91" s="226">
        <v>2.445618102049036E-3</v>
      </c>
      <c r="M91" s="344"/>
      <c r="N91" s="346"/>
      <c r="O91" s="209">
        <v>7.4455284825645082E-3</v>
      </c>
      <c r="P91" s="344"/>
      <c r="Q91" s="347"/>
      <c r="R91" s="216">
        <f t="shared" si="48"/>
        <v>0.8</v>
      </c>
      <c r="S91" s="344"/>
      <c r="T91" s="344"/>
      <c r="U91" s="216">
        <v>0.8</v>
      </c>
      <c r="V91" s="344"/>
      <c r="W91" s="344"/>
    </row>
    <row r="92" spans="3:23" ht="12" customHeight="1">
      <c r="C92" s="345"/>
      <c r="D92" s="185">
        <v>45957</v>
      </c>
      <c r="E92" s="75" t="str">
        <f t="shared" si="47"/>
        <v>一</v>
      </c>
      <c r="F92" s="208">
        <v>147</v>
      </c>
      <c r="G92" s="343"/>
      <c r="H92" s="343"/>
      <c r="I92" s="216">
        <f t="shared" si="31"/>
        <v>0.97674418604651159</v>
      </c>
      <c r="J92" s="344"/>
      <c r="K92" s="344"/>
      <c r="L92" s="226">
        <v>2.4496147419580251E-3</v>
      </c>
      <c r="M92" s="344"/>
      <c r="N92" s="346"/>
      <c r="O92" s="209">
        <v>7.2291655983732894E-3</v>
      </c>
      <c r="P92" s="344"/>
      <c r="Q92" s="347"/>
      <c r="R92" s="216">
        <f t="shared" si="48"/>
        <v>0.8</v>
      </c>
      <c r="S92" s="344"/>
      <c r="T92" s="344"/>
      <c r="U92" s="216">
        <v>0.8</v>
      </c>
      <c r="V92" s="344"/>
      <c r="W92" s="344"/>
    </row>
    <row r="93" spans="3:23" ht="12" customHeight="1">
      <c r="C93" s="345"/>
      <c r="D93" s="185">
        <v>45958</v>
      </c>
      <c r="E93" s="75" t="str">
        <f t="shared" si="47"/>
        <v>二</v>
      </c>
      <c r="F93" s="208">
        <v>143.4</v>
      </c>
      <c r="G93" s="343">
        <f t="shared" si="41"/>
        <v>143.05714285714285</v>
      </c>
      <c r="H93" s="343"/>
      <c r="I93" s="216">
        <f t="shared" si="31"/>
        <v>0.95282392026578078</v>
      </c>
      <c r="J93" s="344">
        <f t="shared" si="42"/>
        <v>0.95054579971523501</v>
      </c>
      <c r="K93" s="344"/>
      <c r="L93" s="226">
        <v>2.4493764532309606E-3</v>
      </c>
      <c r="M93" s="344">
        <f t="shared" si="43"/>
        <v>2.4354244588470244E-3</v>
      </c>
      <c r="N93" s="346"/>
      <c r="O93" s="209">
        <v>7.5075516891346611E-3</v>
      </c>
      <c r="P93" s="344">
        <f t="shared" si="44"/>
        <v>7.3163641658809449E-3</v>
      </c>
      <c r="Q93" s="347"/>
      <c r="R93" s="216">
        <f t="shared" si="48"/>
        <v>0.8</v>
      </c>
      <c r="S93" s="344">
        <f t="shared" si="45"/>
        <v>0.79999999999999993</v>
      </c>
      <c r="T93" s="344"/>
      <c r="U93" s="216">
        <v>0.83299999999999996</v>
      </c>
      <c r="V93" s="344">
        <f t="shared" si="46"/>
        <v>0.83300000000000007</v>
      </c>
      <c r="W93" s="344"/>
    </row>
    <row r="94" spans="3:23" ht="12" customHeight="1">
      <c r="C94" s="345"/>
      <c r="D94" s="185">
        <v>45959</v>
      </c>
      <c r="E94" s="75" t="str">
        <f t="shared" si="47"/>
        <v>三</v>
      </c>
      <c r="F94" s="208">
        <v>143.30000000000001</v>
      </c>
      <c r="G94" s="343"/>
      <c r="H94" s="343"/>
      <c r="I94" s="216">
        <f t="shared" si="31"/>
        <v>0.95215946843853827</v>
      </c>
      <c r="J94" s="344"/>
      <c r="K94" s="344"/>
      <c r="L94" s="226">
        <v>2.4440098757789776E-3</v>
      </c>
      <c r="M94" s="344"/>
      <c r="N94" s="346"/>
      <c r="O94" s="209">
        <v>7.3972023845169828E-3</v>
      </c>
      <c r="P94" s="344"/>
      <c r="Q94" s="347"/>
      <c r="R94" s="216">
        <f t="shared" si="48"/>
        <v>0.8</v>
      </c>
      <c r="S94" s="344"/>
      <c r="T94" s="344"/>
      <c r="U94" s="216">
        <v>0.83299999999999996</v>
      </c>
      <c r="V94" s="344"/>
      <c r="W94" s="344"/>
    </row>
    <row r="95" spans="3:23" ht="12" customHeight="1">
      <c r="C95" s="345"/>
      <c r="D95" s="185">
        <v>45960</v>
      </c>
      <c r="E95" s="75" t="str">
        <f t="shared" si="47"/>
        <v>四</v>
      </c>
      <c r="F95" s="208">
        <v>142.9</v>
      </c>
      <c r="G95" s="343"/>
      <c r="H95" s="343"/>
      <c r="I95" s="216">
        <f t="shared" si="31"/>
        <v>0.94950166112956813</v>
      </c>
      <c r="J95" s="344"/>
      <c r="K95" s="344"/>
      <c r="L95" s="226">
        <v>2.4445771871703949E-3</v>
      </c>
      <c r="M95" s="344"/>
      <c r="N95" s="346"/>
      <c r="O95" s="209">
        <v>7.2695454697670626E-3</v>
      </c>
      <c r="P95" s="344"/>
      <c r="Q95" s="347"/>
      <c r="R95" s="216">
        <f t="shared" si="48"/>
        <v>0.8</v>
      </c>
      <c r="S95" s="344"/>
      <c r="T95" s="344"/>
      <c r="U95" s="216">
        <v>0.83299999999999996</v>
      </c>
      <c r="V95" s="344"/>
      <c r="W95" s="344"/>
    </row>
    <row r="96" spans="3:23">
      <c r="C96" s="345"/>
      <c r="D96" s="185">
        <v>45961</v>
      </c>
      <c r="E96" s="75" t="str">
        <f t="shared" si="47"/>
        <v>五</v>
      </c>
      <c r="F96" s="208">
        <v>142.9</v>
      </c>
      <c r="G96" s="343"/>
      <c r="H96" s="343"/>
      <c r="I96" s="216">
        <f t="shared" si="31"/>
        <v>0.94950166112956813</v>
      </c>
      <c r="J96" s="344"/>
      <c r="K96" s="344"/>
      <c r="L96" s="226">
        <v>2.4112911261660523E-3</v>
      </c>
      <c r="M96" s="344"/>
      <c r="N96" s="346"/>
      <c r="O96" s="209">
        <v>7.2674412555249731E-3</v>
      </c>
      <c r="P96" s="344"/>
      <c r="Q96" s="347"/>
      <c r="R96" s="216">
        <f t="shared" si="48"/>
        <v>0.8</v>
      </c>
      <c r="S96" s="344"/>
      <c r="T96" s="344"/>
      <c r="U96" s="216">
        <v>0.83299999999999996</v>
      </c>
      <c r="V96" s="344"/>
      <c r="W96" s="344"/>
    </row>
    <row r="97" spans="3:23" ht="12" customHeight="1">
      <c r="C97" s="345" t="s">
        <v>83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343"/>
      <c r="H97" s="343">
        <f>AVERAGEIF(F97:F126,"&lt;&gt;0")</f>
        <v>142.96666666666667</v>
      </c>
      <c r="I97" s="216">
        <f t="shared" si="31"/>
        <v>0.94950166112956813</v>
      </c>
      <c r="J97" s="344"/>
      <c r="K97" s="344">
        <f>AVERAGEIF(I97:I126,"&lt;&gt;0")</f>
        <v>0.94994462901439647</v>
      </c>
      <c r="L97" s="226">
        <v>2.4181192641522485E-3</v>
      </c>
      <c r="M97" s="344"/>
      <c r="N97" s="346">
        <f>AVERAGEIF(L97:L126,"&lt;&gt;0")</f>
        <v>2.4329055231942617E-3</v>
      </c>
      <c r="O97" s="209">
        <v>7.2076286982385614E-3</v>
      </c>
      <c r="P97" s="344"/>
      <c r="Q97" s="347">
        <f>AVERAGEIF(O97:O126,"&lt;&gt;0")</f>
        <v>7.2576027874076444E-3</v>
      </c>
      <c r="R97" s="216">
        <f t="shared" si="48"/>
        <v>0.8</v>
      </c>
      <c r="S97" s="344"/>
      <c r="T97" s="344">
        <f>AVERAGEIF(R97:R126,"&lt;&gt;0")</f>
        <v>0.80000000000000016</v>
      </c>
      <c r="U97" s="216">
        <v>0.83299999999999996</v>
      </c>
      <c r="V97" s="344"/>
      <c r="W97" s="344">
        <f>AVERAGEIF(U97:U126,"&lt;&gt;0")</f>
        <v>0.83299999999999985</v>
      </c>
    </row>
    <row r="98" spans="3:23" ht="12" customHeight="1">
      <c r="C98" s="345"/>
      <c r="D98" s="185">
        <v>45963</v>
      </c>
      <c r="E98" s="75" t="str">
        <f t="shared" si="49"/>
        <v>日</v>
      </c>
      <c r="F98" s="208">
        <v>143</v>
      </c>
      <c r="G98" s="343"/>
      <c r="H98" s="343"/>
      <c r="I98" s="216">
        <f t="shared" si="31"/>
        <v>0.95016611295681064</v>
      </c>
      <c r="J98" s="344"/>
      <c r="K98" s="344"/>
      <c r="L98" s="226">
        <v>2.4498199919220608E-3</v>
      </c>
      <c r="M98" s="344"/>
      <c r="N98" s="346"/>
      <c r="O98" s="209">
        <v>7.2886021231008029E-3</v>
      </c>
      <c r="P98" s="344"/>
      <c r="Q98" s="347"/>
      <c r="R98" s="216">
        <f t="shared" si="48"/>
        <v>0.8</v>
      </c>
      <c r="S98" s="344"/>
      <c r="T98" s="344"/>
      <c r="U98" s="216">
        <v>0.83299999999999996</v>
      </c>
      <c r="V98" s="344"/>
      <c r="W98" s="344"/>
    </row>
    <row r="99" spans="3:23" ht="12" customHeight="1">
      <c r="C99" s="345"/>
      <c r="D99" s="185">
        <v>45964</v>
      </c>
      <c r="E99" s="75" t="str">
        <f t="shared" si="49"/>
        <v>一</v>
      </c>
      <c r="F99" s="208">
        <v>143</v>
      </c>
      <c r="G99" s="343"/>
      <c r="H99" s="343"/>
      <c r="I99" s="216">
        <f t="shared" si="31"/>
        <v>0.95016611295681064</v>
      </c>
      <c r="J99" s="344"/>
      <c r="K99" s="344"/>
      <c r="L99" s="226">
        <v>2.4307773135084764E-3</v>
      </c>
      <c r="M99" s="344"/>
      <c r="N99" s="346"/>
      <c r="O99" s="209">
        <v>7.2765775408835691E-3</v>
      </c>
      <c r="P99" s="344"/>
      <c r="Q99" s="347"/>
      <c r="R99" s="216">
        <f t="shared" si="48"/>
        <v>0.8</v>
      </c>
      <c r="S99" s="344"/>
      <c r="T99" s="344"/>
      <c r="U99" s="216">
        <v>0.83299999999999996</v>
      </c>
      <c r="V99" s="344"/>
      <c r="W99" s="344"/>
    </row>
    <row r="100" spans="3:23" ht="12" customHeight="1">
      <c r="C100" s="345"/>
      <c r="D100" s="185">
        <v>45965</v>
      </c>
      <c r="E100" s="75" t="str">
        <f t="shared" si="49"/>
        <v>二</v>
      </c>
      <c r="G100" s="343" t="e">
        <f t="shared" ref="G100:G121" si="50">AVERAGE(F100:F106)</f>
        <v>#DIV/0!</v>
      </c>
      <c r="H100" s="343"/>
      <c r="I100" s="216">
        <f t="shared" si="31"/>
        <v>0</v>
      </c>
      <c r="J100" s="344">
        <f t="shared" ref="J100:J135" si="51">AVERAGE(I100:I106)</f>
        <v>0</v>
      </c>
      <c r="K100" s="344"/>
      <c r="L100" s="226"/>
      <c r="M100" s="344" t="e">
        <f t="shared" ref="M100:M121" si="52">AVERAGE(L100:L106)</f>
        <v>#DIV/0!</v>
      </c>
      <c r="N100" s="346"/>
      <c r="P100" s="344" t="e">
        <f t="shared" ref="P100:P121" si="53">AVERAGE(O100:O106)</f>
        <v>#DIV/0!</v>
      </c>
      <c r="Q100" s="347"/>
      <c r="S100" s="344" t="e">
        <f t="shared" ref="S100:S121" si="54">AVERAGE(R100:R106)</f>
        <v>#DIV/0!</v>
      </c>
      <c r="T100" s="344"/>
      <c r="U100" s="216"/>
      <c r="V100" s="344" t="e">
        <f t="shared" ref="V100:V121" si="55">AVERAGE(U100:U106)</f>
        <v>#DIV/0!</v>
      </c>
      <c r="W100" s="344"/>
    </row>
    <row r="101" spans="3:23" ht="12" customHeight="1">
      <c r="C101" s="345"/>
      <c r="D101" s="185">
        <v>45966</v>
      </c>
      <c r="E101" s="75" t="str">
        <f t="shared" si="49"/>
        <v>三</v>
      </c>
      <c r="G101" s="343"/>
      <c r="H101" s="343"/>
      <c r="I101" s="216">
        <f t="shared" si="31"/>
        <v>0</v>
      </c>
      <c r="J101" s="344"/>
      <c r="K101" s="344"/>
      <c r="L101" s="226"/>
      <c r="M101" s="344"/>
      <c r="N101" s="346"/>
      <c r="P101" s="344"/>
      <c r="Q101" s="347"/>
      <c r="S101" s="344"/>
      <c r="T101" s="344"/>
      <c r="U101" s="216"/>
      <c r="V101" s="344"/>
      <c r="W101" s="344"/>
    </row>
    <row r="102" spans="3:23" ht="12" customHeight="1">
      <c r="C102" s="345"/>
      <c r="D102" s="185">
        <v>45967</v>
      </c>
      <c r="E102" s="75" t="str">
        <f t="shared" si="49"/>
        <v>四</v>
      </c>
      <c r="G102" s="343"/>
      <c r="H102" s="343"/>
      <c r="I102" s="216">
        <f t="shared" si="31"/>
        <v>0</v>
      </c>
      <c r="J102" s="344"/>
      <c r="K102" s="344"/>
      <c r="L102" s="226"/>
      <c r="M102" s="344"/>
      <c r="N102" s="346"/>
      <c r="P102" s="344"/>
      <c r="Q102" s="347"/>
      <c r="S102" s="344"/>
      <c r="T102" s="344"/>
      <c r="U102" s="216"/>
      <c r="V102" s="344"/>
      <c r="W102" s="344"/>
    </row>
    <row r="103" spans="3:23" ht="12" customHeight="1">
      <c r="C103" s="345"/>
      <c r="D103" s="185">
        <v>45968</v>
      </c>
      <c r="E103" s="75" t="str">
        <f t="shared" si="49"/>
        <v>五</v>
      </c>
      <c r="G103" s="343"/>
      <c r="H103" s="343"/>
      <c r="I103" s="216">
        <f t="shared" si="31"/>
        <v>0</v>
      </c>
      <c r="J103" s="344"/>
      <c r="K103" s="344"/>
      <c r="L103" s="226"/>
      <c r="M103" s="344"/>
      <c r="N103" s="346"/>
      <c r="P103" s="344"/>
      <c r="Q103" s="347"/>
      <c r="S103" s="344"/>
      <c r="T103" s="344"/>
      <c r="U103" s="216"/>
      <c r="V103" s="344"/>
      <c r="W103" s="344"/>
    </row>
    <row r="104" spans="3:23" ht="12" customHeight="1">
      <c r="C104" s="345"/>
      <c r="D104" s="185">
        <v>45969</v>
      </c>
      <c r="E104" s="75" t="str">
        <f t="shared" si="49"/>
        <v>六</v>
      </c>
      <c r="G104" s="343"/>
      <c r="H104" s="343"/>
      <c r="I104" s="216">
        <f t="shared" si="31"/>
        <v>0</v>
      </c>
      <c r="J104" s="344"/>
      <c r="K104" s="344"/>
      <c r="L104" s="226"/>
      <c r="M104" s="344"/>
      <c r="N104" s="346"/>
      <c r="P104" s="344"/>
      <c r="Q104" s="347"/>
      <c r="S104" s="344"/>
      <c r="T104" s="344"/>
      <c r="U104" s="216"/>
      <c r="V104" s="344"/>
      <c r="W104" s="344"/>
    </row>
    <row r="105" spans="3:23" ht="12" customHeight="1">
      <c r="C105" s="345"/>
      <c r="D105" s="185">
        <v>45970</v>
      </c>
      <c r="E105" s="75" t="str">
        <f t="shared" si="49"/>
        <v>日</v>
      </c>
      <c r="G105" s="343"/>
      <c r="H105" s="343"/>
      <c r="I105" s="216">
        <f t="shared" si="31"/>
        <v>0</v>
      </c>
      <c r="J105" s="344"/>
      <c r="K105" s="344"/>
      <c r="L105" s="226"/>
      <c r="M105" s="344"/>
      <c r="N105" s="346"/>
      <c r="P105" s="344"/>
      <c r="Q105" s="347"/>
      <c r="S105" s="344"/>
      <c r="T105" s="344"/>
      <c r="U105" s="216"/>
      <c r="V105" s="344"/>
      <c r="W105" s="344"/>
    </row>
    <row r="106" spans="3:23" ht="12" customHeight="1">
      <c r="C106" s="345"/>
      <c r="D106" s="185">
        <v>45971</v>
      </c>
      <c r="E106" s="75" t="str">
        <f t="shared" si="49"/>
        <v>一</v>
      </c>
      <c r="G106" s="343"/>
      <c r="H106" s="343"/>
      <c r="I106" s="216">
        <f t="shared" si="31"/>
        <v>0</v>
      </c>
      <c r="J106" s="344"/>
      <c r="K106" s="344"/>
      <c r="L106" s="226"/>
      <c r="M106" s="344"/>
      <c r="N106" s="346"/>
      <c r="P106" s="344"/>
      <c r="Q106" s="347"/>
      <c r="S106" s="344"/>
      <c r="T106" s="344"/>
      <c r="U106" s="216"/>
      <c r="V106" s="344"/>
      <c r="W106" s="344"/>
    </row>
    <row r="107" spans="3:23" ht="12" customHeight="1">
      <c r="C107" s="345"/>
      <c r="D107" s="185">
        <v>45972</v>
      </c>
      <c r="E107" s="75" t="str">
        <f t="shared" si="49"/>
        <v>二</v>
      </c>
      <c r="G107" s="343" t="e">
        <f t="shared" si="50"/>
        <v>#DIV/0!</v>
      </c>
      <c r="H107" s="343"/>
      <c r="I107" s="216">
        <f t="shared" si="31"/>
        <v>0</v>
      </c>
      <c r="J107" s="344">
        <f t="shared" si="51"/>
        <v>0</v>
      </c>
      <c r="K107" s="344"/>
      <c r="L107" s="226"/>
      <c r="M107" s="344" t="e">
        <f t="shared" si="52"/>
        <v>#DIV/0!</v>
      </c>
      <c r="N107" s="346"/>
      <c r="P107" s="344" t="e">
        <f t="shared" si="53"/>
        <v>#DIV/0!</v>
      </c>
      <c r="Q107" s="347"/>
      <c r="S107" s="344" t="e">
        <f t="shared" si="54"/>
        <v>#DIV/0!</v>
      </c>
      <c r="T107" s="344"/>
      <c r="U107" s="216"/>
      <c r="V107" s="344" t="e">
        <f t="shared" si="55"/>
        <v>#DIV/0!</v>
      </c>
      <c r="W107" s="344"/>
    </row>
    <row r="108" spans="3:23" ht="12" customHeight="1">
      <c r="C108" s="345"/>
      <c r="D108" s="185">
        <v>45973</v>
      </c>
      <c r="E108" s="75" t="str">
        <f t="shared" si="49"/>
        <v>三</v>
      </c>
      <c r="G108" s="343"/>
      <c r="H108" s="343"/>
      <c r="I108" s="216">
        <f t="shared" ref="I108:I126" si="56">F108/$C$1</f>
        <v>0</v>
      </c>
      <c r="J108" s="344"/>
      <c r="K108" s="344"/>
      <c r="L108" s="226"/>
      <c r="M108" s="344"/>
      <c r="N108" s="346"/>
      <c r="P108" s="344"/>
      <c r="Q108" s="347"/>
      <c r="S108" s="344"/>
      <c r="T108" s="344"/>
      <c r="U108" s="216"/>
      <c r="V108" s="344"/>
      <c r="W108" s="344"/>
    </row>
    <row r="109" spans="3:23" ht="12" customHeight="1">
      <c r="C109" s="345"/>
      <c r="D109" s="185">
        <v>45974</v>
      </c>
      <c r="E109" s="75" t="str">
        <f t="shared" si="49"/>
        <v>四</v>
      </c>
      <c r="G109" s="343"/>
      <c r="H109" s="343"/>
      <c r="I109" s="216">
        <f t="shared" si="56"/>
        <v>0</v>
      </c>
      <c r="J109" s="344"/>
      <c r="K109" s="344"/>
      <c r="L109" s="226"/>
      <c r="M109" s="344"/>
      <c r="N109" s="346"/>
      <c r="P109" s="344"/>
      <c r="Q109" s="347"/>
      <c r="S109" s="344"/>
      <c r="T109" s="344"/>
      <c r="U109" s="216"/>
      <c r="V109" s="344"/>
      <c r="W109" s="344"/>
    </row>
    <row r="110" spans="3:23" ht="12" customHeight="1">
      <c r="C110" s="345"/>
      <c r="D110" s="185">
        <v>45975</v>
      </c>
      <c r="E110" s="75" t="str">
        <f t="shared" si="49"/>
        <v>五</v>
      </c>
      <c r="G110" s="343"/>
      <c r="H110" s="343"/>
      <c r="I110" s="216">
        <f t="shared" si="56"/>
        <v>0</v>
      </c>
      <c r="J110" s="344"/>
      <c r="K110" s="344"/>
      <c r="L110" s="226"/>
      <c r="M110" s="344"/>
      <c r="N110" s="346"/>
      <c r="P110" s="344"/>
      <c r="Q110" s="347"/>
      <c r="S110" s="344"/>
      <c r="T110" s="344"/>
      <c r="U110" s="216"/>
      <c r="V110" s="344"/>
      <c r="W110" s="344"/>
    </row>
    <row r="111" spans="3:23" ht="12" customHeight="1">
      <c r="C111" s="345"/>
      <c r="D111" s="185">
        <v>45976</v>
      </c>
      <c r="E111" s="75" t="str">
        <f t="shared" si="49"/>
        <v>六</v>
      </c>
      <c r="G111" s="343"/>
      <c r="H111" s="343"/>
      <c r="I111" s="216">
        <f t="shared" si="56"/>
        <v>0</v>
      </c>
      <c r="J111" s="344"/>
      <c r="K111" s="344"/>
      <c r="L111" s="226"/>
      <c r="M111" s="344"/>
      <c r="N111" s="346"/>
      <c r="P111" s="344"/>
      <c r="Q111" s="347"/>
      <c r="S111" s="344"/>
      <c r="T111" s="344"/>
      <c r="U111" s="216"/>
      <c r="V111" s="344"/>
      <c r="W111" s="344"/>
    </row>
    <row r="112" spans="3:23" ht="12" customHeight="1">
      <c r="C112" s="345"/>
      <c r="D112" s="185">
        <v>45977</v>
      </c>
      <c r="E112" s="75" t="str">
        <f t="shared" si="49"/>
        <v>日</v>
      </c>
      <c r="G112" s="343"/>
      <c r="H112" s="343"/>
      <c r="I112" s="216">
        <f t="shared" si="56"/>
        <v>0</v>
      </c>
      <c r="J112" s="344"/>
      <c r="K112" s="344"/>
      <c r="L112" s="226"/>
      <c r="M112" s="344"/>
      <c r="N112" s="346"/>
      <c r="P112" s="344"/>
      <c r="Q112" s="347"/>
      <c r="S112" s="344"/>
      <c r="T112" s="344"/>
      <c r="U112" s="216"/>
      <c r="V112" s="344"/>
      <c r="W112" s="344"/>
    </row>
    <row r="113" spans="3:23" ht="12" customHeight="1">
      <c r="C113" s="345"/>
      <c r="D113" s="185">
        <v>45978</v>
      </c>
      <c r="E113" s="75" t="str">
        <f t="shared" si="49"/>
        <v>一</v>
      </c>
      <c r="G113" s="343"/>
      <c r="H113" s="343"/>
      <c r="I113" s="216">
        <f t="shared" si="56"/>
        <v>0</v>
      </c>
      <c r="J113" s="344"/>
      <c r="K113" s="344"/>
      <c r="L113" s="226"/>
      <c r="M113" s="344"/>
      <c r="N113" s="346"/>
      <c r="P113" s="344"/>
      <c r="Q113" s="347"/>
      <c r="S113" s="344"/>
      <c r="T113" s="344"/>
      <c r="U113" s="216"/>
      <c r="V113" s="344"/>
      <c r="W113" s="344"/>
    </row>
    <row r="114" spans="3:23" ht="12" customHeight="1">
      <c r="C114" s="345"/>
      <c r="D114" s="185">
        <v>45979</v>
      </c>
      <c r="E114" s="75" t="str">
        <f t="shared" si="49"/>
        <v>二</v>
      </c>
      <c r="G114" s="343" t="e">
        <f t="shared" si="50"/>
        <v>#DIV/0!</v>
      </c>
      <c r="H114" s="343"/>
      <c r="I114" s="216">
        <f t="shared" si="56"/>
        <v>0</v>
      </c>
      <c r="J114" s="344">
        <f t="shared" si="51"/>
        <v>0</v>
      </c>
      <c r="K114" s="344"/>
      <c r="L114" s="226"/>
      <c r="M114" s="344" t="e">
        <f t="shared" si="52"/>
        <v>#DIV/0!</v>
      </c>
      <c r="N114" s="346"/>
      <c r="P114" s="344" t="e">
        <f t="shared" si="53"/>
        <v>#DIV/0!</v>
      </c>
      <c r="Q114" s="347"/>
      <c r="S114" s="344" t="e">
        <f t="shared" si="54"/>
        <v>#DIV/0!</v>
      </c>
      <c r="T114" s="344"/>
      <c r="U114" s="216"/>
      <c r="V114" s="344" t="e">
        <f t="shared" si="55"/>
        <v>#DIV/0!</v>
      </c>
      <c r="W114" s="344"/>
    </row>
    <row r="115" spans="3:23" ht="12" customHeight="1">
      <c r="C115" s="345"/>
      <c r="D115" s="185">
        <v>45980</v>
      </c>
      <c r="E115" s="75" t="str">
        <f t="shared" si="49"/>
        <v>三</v>
      </c>
      <c r="G115" s="343"/>
      <c r="H115" s="343"/>
      <c r="I115" s="216">
        <f t="shared" si="56"/>
        <v>0</v>
      </c>
      <c r="J115" s="344"/>
      <c r="K115" s="344"/>
      <c r="L115" s="226"/>
      <c r="M115" s="344"/>
      <c r="N115" s="346"/>
      <c r="P115" s="344"/>
      <c r="Q115" s="347"/>
      <c r="S115" s="344"/>
      <c r="T115" s="344"/>
      <c r="U115" s="216"/>
      <c r="V115" s="344"/>
      <c r="W115" s="344"/>
    </row>
    <row r="116" spans="3:23" ht="12" customHeight="1">
      <c r="C116" s="345"/>
      <c r="D116" s="185">
        <v>45981</v>
      </c>
      <c r="E116" s="75" t="str">
        <f t="shared" si="49"/>
        <v>四</v>
      </c>
      <c r="G116" s="343"/>
      <c r="H116" s="343"/>
      <c r="I116" s="216">
        <f t="shared" si="56"/>
        <v>0</v>
      </c>
      <c r="J116" s="344"/>
      <c r="K116" s="344"/>
      <c r="L116" s="226"/>
      <c r="M116" s="344"/>
      <c r="N116" s="346"/>
      <c r="P116" s="344"/>
      <c r="Q116" s="347"/>
      <c r="S116" s="344"/>
      <c r="T116" s="344"/>
      <c r="U116" s="216"/>
      <c r="V116" s="344"/>
      <c r="W116" s="344"/>
    </row>
    <row r="117" spans="3:23" ht="12" customHeight="1">
      <c r="C117" s="345"/>
      <c r="D117" s="185">
        <v>45982</v>
      </c>
      <c r="E117" s="75" t="str">
        <f t="shared" si="49"/>
        <v>五</v>
      </c>
      <c r="G117" s="343"/>
      <c r="H117" s="343"/>
      <c r="I117" s="216">
        <f t="shared" si="56"/>
        <v>0</v>
      </c>
      <c r="J117" s="344"/>
      <c r="K117" s="344"/>
      <c r="L117" s="226"/>
      <c r="M117" s="344"/>
      <c r="N117" s="346"/>
      <c r="P117" s="344"/>
      <c r="Q117" s="347"/>
      <c r="S117" s="344"/>
      <c r="T117" s="344"/>
      <c r="U117" s="216"/>
      <c r="V117" s="344"/>
      <c r="W117" s="344"/>
    </row>
    <row r="118" spans="3:23" ht="12" customHeight="1">
      <c r="C118" s="345"/>
      <c r="D118" s="185">
        <v>45983</v>
      </c>
      <c r="E118" s="75" t="str">
        <f t="shared" si="49"/>
        <v>六</v>
      </c>
      <c r="G118" s="343"/>
      <c r="H118" s="343"/>
      <c r="I118" s="216">
        <f t="shared" si="56"/>
        <v>0</v>
      </c>
      <c r="J118" s="344"/>
      <c r="K118" s="344"/>
      <c r="L118" s="226"/>
      <c r="M118" s="344"/>
      <c r="N118" s="346"/>
      <c r="P118" s="344"/>
      <c r="Q118" s="347"/>
      <c r="S118" s="344"/>
      <c r="T118" s="344"/>
      <c r="U118" s="216"/>
      <c r="V118" s="344"/>
      <c r="W118" s="344"/>
    </row>
    <row r="119" spans="3:23" ht="12" customHeight="1">
      <c r="C119" s="345"/>
      <c r="D119" s="185">
        <v>45984</v>
      </c>
      <c r="E119" s="75" t="str">
        <f t="shared" si="49"/>
        <v>日</v>
      </c>
      <c r="G119" s="343"/>
      <c r="H119" s="343"/>
      <c r="I119" s="216">
        <f t="shared" si="56"/>
        <v>0</v>
      </c>
      <c r="J119" s="344"/>
      <c r="K119" s="344"/>
      <c r="L119" s="226"/>
      <c r="M119" s="344"/>
      <c r="N119" s="346"/>
      <c r="P119" s="344"/>
      <c r="Q119" s="347"/>
      <c r="S119" s="344"/>
      <c r="T119" s="344"/>
      <c r="U119" s="216"/>
      <c r="V119" s="344"/>
      <c r="W119" s="344"/>
    </row>
    <row r="120" spans="3:23" ht="12" customHeight="1">
      <c r="C120" s="345"/>
      <c r="D120" s="185">
        <v>45985</v>
      </c>
      <c r="E120" s="75" t="str">
        <f t="shared" si="49"/>
        <v>一</v>
      </c>
      <c r="G120" s="343"/>
      <c r="H120" s="343"/>
      <c r="I120" s="216">
        <f t="shared" si="56"/>
        <v>0</v>
      </c>
      <c r="J120" s="344"/>
      <c r="K120" s="344"/>
      <c r="L120" s="226"/>
      <c r="M120" s="344"/>
      <c r="N120" s="346"/>
      <c r="P120" s="344"/>
      <c r="Q120" s="347"/>
      <c r="S120" s="344"/>
      <c r="T120" s="344"/>
      <c r="U120" s="216"/>
      <c r="V120" s="344"/>
      <c r="W120" s="344"/>
    </row>
    <row r="121" spans="3:23" ht="12" customHeight="1">
      <c r="C121" s="345"/>
      <c r="D121" s="185">
        <v>45986</v>
      </c>
      <c r="E121" s="75" t="str">
        <f t="shared" si="49"/>
        <v>二</v>
      </c>
      <c r="G121" s="343" t="e">
        <f t="shared" si="50"/>
        <v>#DIV/0!</v>
      </c>
      <c r="H121" s="343"/>
      <c r="I121" s="216">
        <f t="shared" si="56"/>
        <v>0</v>
      </c>
      <c r="J121" s="344">
        <f t="shared" si="51"/>
        <v>0</v>
      </c>
      <c r="K121" s="344"/>
      <c r="L121" s="226"/>
      <c r="M121" s="344" t="e">
        <f t="shared" si="52"/>
        <v>#DIV/0!</v>
      </c>
      <c r="N121" s="346"/>
      <c r="P121" s="344" t="e">
        <f t="shared" si="53"/>
        <v>#DIV/0!</v>
      </c>
      <c r="Q121" s="347"/>
      <c r="S121" s="344" t="e">
        <f t="shared" si="54"/>
        <v>#DIV/0!</v>
      </c>
      <c r="T121" s="344"/>
      <c r="U121" s="216"/>
      <c r="V121" s="344" t="e">
        <f t="shared" si="55"/>
        <v>#DIV/0!</v>
      </c>
      <c r="W121" s="344"/>
    </row>
    <row r="122" spans="3:23" ht="12" customHeight="1">
      <c r="C122" s="345"/>
      <c r="D122" s="185">
        <v>45987</v>
      </c>
      <c r="E122" s="75" t="str">
        <f t="shared" si="49"/>
        <v>三</v>
      </c>
      <c r="G122" s="343"/>
      <c r="H122" s="343"/>
      <c r="I122" s="216">
        <f t="shared" si="56"/>
        <v>0</v>
      </c>
      <c r="J122" s="344"/>
      <c r="K122" s="344"/>
      <c r="L122" s="226"/>
      <c r="M122" s="344"/>
      <c r="N122" s="346"/>
      <c r="P122" s="344"/>
      <c r="Q122" s="347"/>
      <c r="S122" s="344"/>
      <c r="T122" s="344"/>
      <c r="U122" s="216"/>
      <c r="V122" s="344"/>
      <c r="W122" s="344"/>
    </row>
    <row r="123" spans="3:23" ht="12" customHeight="1">
      <c r="C123" s="345"/>
      <c r="D123" s="185">
        <v>45988</v>
      </c>
      <c r="E123" s="75" t="str">
        <f t="shared" si="49"/>
        <v>四</v>
      </c>
      <c r="G123" s="343"/>
      <c r="H123" s="343"/>
      <c r="I123" s="216">
        <f t="shared" si="56"/>
        <v>0</v>
      </c>
      <c r="J123" s="344"/>
      <c r="K123" s="344"/>
      <c r="L123" s="226"/>
      <c r="M123" s="344"/>
      <c r="N123" s="346"/>
      <c r="P123" s="344"/>
      <c r="Q123" s="347"/>
      <c r="S123" s="344"/>
      <c r="T123" s="344"/>
      <c r="U123" s="216"/>
      <c r="V123" s="344"/>
      <c r="W123" s="344"/>
    </row>
    <row r="124" spans="3:23" ht="12" customHeight="1">
      <c r="C124" s="345"/>
      <c r="D124" s="185">
        <v>45989</v>
      </c>
      <c r="E124" s="75" t="str">
        <f t="shared" si="49"/>
        <v>五</v>
      </c>
      <c r="G124" s="343"/>
      <c r="H124" s="343"/>
      <c r="I124" s="216">
        <f t="shared" si="56"/>
        <v>0</v>
      </c>
      <c r="J124" s="344"/>
      <c r="K124" s="344"/>
      <c r="L124" s="226"/>
      <c r="M124" s="344"/>
      <c r="N124" s="346"/>
      <c r="P124" s="344"/>
      <c r="Q124" s="347"/>
      <c r="S124" s="344"/>
      <c r="T124" s="344"/>
      <c r="U124" s="216"/>
      <c r="V124" s="344"/>
      <c r="W124" s="344"/>
    </row>
    <row r="125" spans="3:23" ht="12" customHeight="1">
      <c r="C125" s="345"/>
      <c r="D125" s="185">
        <v>45990</v>
      </c>
      <c r="E125" s="75" t="str">
        <f t="shared" si="49"/>
        <v>六</v>
      </c>
      <c r="G125" s="343"/>
      <c r="H125" s="343"/>
      <c r="I125" s="216">
        <f t="shared" si="56"/>
        <v>0</v>
      </c>
      <c r="J125" s="344"/>
      <c r="K125" s="344"/>
      <c r="L125" s="226"/>
      <c r="M125" s="344"/>
      <c r="N125" s="346"/>
      <c r="P125" s="344"/>
      <c r="Q125" s="347"/>
      <c r="S125" s="344"/>
      <c r="T125" s="344"/>
      <c r="U125" s="216"/>
      <c r="V125" s="344"/>
      <c r="W125" s="344"/>
    </row>
    <row r="126" spans="3:23" ht="12" customHeight="1">
      <c r="C126" s="345"/>
      <c r="D126" s="185">
        <v>45991</v>
      </c>
      <c r="E126" s="75" t="str">
        <f t="shared" si="49"/>
        <v>日</v>
      </c>
      <c r="G126" s="343"/>
      <c r="H126" s="343"/>
      <c r="I126" s="216">
        <f t="shared" si="56"/>
        <v>0</v>
      </c>
      <c r="J126" s="344"/>
      <c r="K126" s="344"/>
      <c r="L126" s="226"/>
      <c r="M126" s="344"/>
      <c r="N126" s="346"/>
      <c r="P126" s="344"/>
      <c r="Q126" s="347"/>
      <c r="S126" s="344"/>
      <c r="T126" s="344"/>
      <c r="U126" s="216"/>
      <c r="V126" s="344"/>
      <c r="W126" s="344"/>
    </row>
    <row r="127" spans="3:23" ht="12" customHeight="1">
      <c r="C127" s="321"/>
      <c r="D127" s="185">
        <v>45992</v>
      </c>
      <c r="E127" s="75" t="str">
        <f t="shared" si="49"/>
        <v>一</v>
      </c>
      <c r="G127" s="343"/>
      <c r="H127" s="215"/>
      <c r="J127" s="344"/>
      <c r="K127" s="216"/>
      <c r="L127" s="226"/>
      <c r="M127" s="344"/>
      <c r="N127" s="226"/>
      <c r="P127" s="344"/>
      <c r="Q127" s="190"/>
      <c r="S127" s="344"/>
      <c r="T127" s="216"/>
      <c r="U127" s="216"/>
      <c r="V127" s="344"/>
      <c r="W127" s="216"/>
    </row>
    <row r="128" spans="3:23">
      <c r="J128" s="344" t="e">
        <f t="shared" si="51"/>
        <v>#DIV/0!</v>
      </c>
      <c r="L128" s="226"/>
      <c r="U128" s="216"/>
    </row>
    <row r="129" spans="10:21">
      <c r="J129" s="344"/>
      <c r="L129" s="226"/>
      <c r="U129" s="216"/>
    </row>
    <row r="130" spans="10:21">
      <c r="J130" s="344"/>
      <c r="L130" s="226"/>
      <c r="U130" s="216"/>
    </row>
    <row r="131" spans="10:21">
      <c r="J131" s="344"/>
      <c r="L131" s="226"/>
      <c r="U131" s="216"/>
    </row>
    <row r="132" spans="10:21">
      <c r="J132" s="344"/>
      <c r="L132" s="226"/>
      <c r="U132" s="216"/>
    </row>
    <row r="133" spans="10:21">
      <c r="J133" s="344"/>
      <c r="L133" s="226"/>
      <c r="U133" s="216"/>
    </row>
    <row r="134" spans="10:21">
      <c r="J134" s="344"/>
      <c r="L134" s="226"/>
      <c r="U134" s="216"/>
    </row>
    <row r="135" spans="10:21">
      <c r="J135" s="344" t="e">
        <f t="shared" si="51"/>
        <v>#DIV/0!</v>
      </c>
      <c r="L135" s="226"/>
      <c r="U135" s="216"/>
    </row>
    <row r="136" spans="10:21">
      <c r="J136" s="344"/>
      <c r="L136" s="226"/>
      <c r="U136" s="216"/>
    </row>
    <row r="137" spans="10:21">
      <c r="J137" s="344"/>
      <c r="L137" s="226"/>
      <c r="U137" s="216"/>
    </row>
    <row r="138" spans="10:21">
      <c r="J138" s="344"/>
      <c r="L138" s="226"/>
      <c r="U138" s="216"/>
    </row>
    <row r="139" spans="10:21">
      <c r="J139" s="344"/>
      <c r="L139" s="226"/>
      <c r="U139" s="216"/>
    </row>
    <row r="140" spans="10:21">
      <c r="J140" s="344"/>
      <c r="L140" s="226"/>
      <c r="U140" s="216"/>
    </row>
    <row r="141" spans="10:21">
      <c r="J141" s="344"/>
      <c r="L141" s="226"/>
      <c r="U141" s="216"/>
    </row>
    <row r="142" spans="10:21">
      <c r="L142" s="226"/>
      <c r="U142" s="216"/>
    </row>
    <row r="143" spans="10:21">
      <c r="L143" s="226"/>
      <c r="U143" s="216"/>
    </row>
    <row r="144" spans="10:21">
      <c r="L144" s="226"/>
      <c r="U144" s="216"/>
    </row>
    <row r="145" spans="12:21">
      <c r="L145" s="226"/>
      <c r="U145" s="216"/>
    </row>
    <row r="146" spans="12:21">
      <c r="L146" s="226"/>
      <c r="U146" s="216"/>
    </row>
    <row r="147" spans="12:21">
      <c r="L147" s="226"/>
      <c r="U147" s="216"/>
    </row>
    <row r="148" spans="12:21">
      <c r="U148" s="216"/>
    </row>
    <row r="149" spans="12:21">
      <c r="U149" s="216"/>
    </row>
    <row r="150" spans="12:21">
      <c r="U150" s="216"/>
    </row>
    <row r="151" spans="12:21">
      <c r="U151" s="216"/>
    </row>
    <row r="152" spans="12:21">
      <c r="U152" s="216"/>
    </row>
    <row r="153" spans="12:21">
      <c r="U153" s="216"/>
    </row>
    <row r="154" spans="12:21">
      <c r="U154" s="216"/>
    </row>
    <row r="155" spans="12:21">
      <c r="U155" s="216"/>
    </row>
    <row r="156" spans="12:21">
      <c r="U156" s="216"/>
    </row>
    <row r="157" spans="12:21">
      <c r="U157" s="216"/>
    </row>
    <row r="158" spans="12:21">
      <c r="U158" s="216"/>
    </row>
    <row r="159" spans="12:21">
      <c r="U159" s="216"/>
    </row>
    <row r="160" spans="12:21">
      <c r="U160" s="216"/>
    </row>
    <row r="161" spans="21:21">
      <c r="U161" s="216"/>
    </row>
    <row r="162" spans="21:21">
      <c r="U162" s="216"/>
    </row>
    <row r="163" spans="21:21">
      <c r="U163" s="216"/>
    </row>
    <row r="164" spans="21:21">
      <c r="U164" s="216"/>
    </row>
    <row r="165" spans="21:21">
      <c r="U165" s="216"/>
    </row>
    <row r="166" spans="21:21">
      <c r="U166" s="216"/>
    </row>
    <row r="167" spans="21:21">
      <c r="U167" s="216"/>
    </row>
    <row r="168" spans="21:21">
      <c r="U168" s="216"/>
    </row>
    <row r="169" spans="21:21">
      <c r="U169" s="216"/>
    </row>
    <row r="170" spans="21:21">
      <c r="U170" s="216"/>
    </row>
    <row r="171" spans="21:21">
      <c r="U171" s="216"/>
    </row>
    <row r="172" spans="21:21">
      <c r="U172" s="216"/>
    </row>
    <row r="173" spans="21:21">
      <c r="U173" s="216"/>
    </row>
    <row r="174" spans="21:21">
      <c r="U174" s="216"/>
    </row>
    <row r="175" spans="21:21">
      <c r="U175" s="216"/>
    </row>
    <row r="176" spans="21:21">
      <c r="U176" s="216"/>
    </row>
    <row r="177" spans="21:21">
      <c r="U177" s="216"/>
    </row>
    <row r="178" spans="21:21">
      <c r="U178" s="216"/>
    </row>
    <row r="179" spans="21:21">
      <c r="U179" s="216"/>
    </row>
    <row r="180" spans="21:21">
      <c r="U180" s="216"/>
    </row>
    <row r="181" spans="21:21">
      <c r="U181" s="216"/>
    </row>
    <row r="182" spans="21:21">
      <c r="U182" s="216"/>
    </row>
    <row r="183" spans="21:21">
      <c r="U183" s="216"/>
    </row>
    <row r="184" spans="21:21">
      <c r="U184" s="216"/>
    </row>
    <row r="185" spans="21:21">
      <c r="U185" s="216"/>
    </row>
    <row r="186" spans="21:21">
      <c r="U186" s="216"/>
    </row>
    <row r="187" spans="21:21">
      <c r="U187" s="216"/>
    </row>
    <row r="188" spans="21:21">
      <c r="U188" s="216"/>
    </row>
    <row r="189" spans="21:21">
      <c r="U189" s="216"/>
    </row>
    <row r="190" spans="21:21">
      <c r="U190" s="216"/>
    </row>
    <row r="191" spans="21:21">
      <c r="U191" s="216"/>
    </row>
    <row r="192" spans="21:21">
      <c r="U192" s="216"/>
    </row>
    <row r="193" spans="21:21">
      <c r="U193" s="216"/>
    </row>
    <row r="194" spans="21:21">
      <c r="U194" s="216"/>
    </row>
    <row r="195" spans="21:21">
      <c r="U195" s="216"/>
    </row>
    <row r="196" spans="21:21">
      <c r="U196" s="216"/>
    </row>
    <row r="197" spans="21:21">
      <c r="U197" s="216"/>
    </row>
    <row r="198" spans="21:21">
      <c r="U198" s="216"/>
    </row>
    <row r="199" spans="21:21">
      <c r="U199" s="216"/>
    </row>
    <row r="200" spans="21:21">
      <c r="U200" s="216"/>
    </row>
    <row r="201" spans="21:21">
      <c r="U201" s="216"/>
    </row>
    <row r="202" spans="21:21">
      <c r="U202" s="216"/>
    </row>
    <row r="203" spans="21:21">
      <c r="U203" s="216"/>
    </row>
    <row r="204" spans="21:21">
      <c r="U204" s="216"/>
    </row>
    <row r="205" spans="21:21">
      <c r="U205" s="216"/>
    </row>
    <row r="206" spans="21:21">
      <c r="U206" s="216"/>
    </row>
    <row r="207" spans="21:21">
      <c r="U207" s="216"/>
    </row>
    <row r="208" spans="21:21">
      <c r="U208" s="216"/>
    </row>
    <row r="209" spans="21:21">
      <c r="U209" s="216"/>
    </row>
    <row r="210" spans="21:21">
      <c r="U210" s="216"/>
    </row>
    <row r="211" spans="21:21">
      <c r="U211" s="216"/>
    </row>
    <row r="212" spans="21:21">
      <c r="U212" s="216"/>
    </row>
    <row r="213" spans="21:21">
      <c r="U213" s="216"/>
    </row>
    <row r="214" spans="21:21">
      <c r="U214" s="216"/>
    </row>
    <row r="215" spans="21:21">
      <c r="U215" s="216"/>
    </row>
    <row r="216" spans="21:21">
      <c r="U216" s="216"/>
    </row>
    <row r="217" spans="21:21">
      <c r="U217" s="216"/>
    </row>
    <row r="218" spans="21:21">
      <c r="U218" s="216"/>
    </row>
    <row r="219" spans="21:21">
      <c r="U219" s="216"/>
    </row>
    <row r="220" spans="21:21">
      <c r="U220" s="216"/>
    </row>
    <row r="221" spans="21:21">
      <c r="U221" s="216"/>
    </row>
    <row r="222" spans="21:21">
      <c r="U222" s="216"/>
    </row>
    <row r="223" spans="21:21">
      <c r="U223" s="216"/>
    </row>
    <row r="224" spans="21:21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153"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129"/>
  <sheetViews>
    <sheetView zoomScale="85" zoomScaleNormal="85" workbookViewId="0">
      <pane xSplit="5" ySplit="6" topLeftCell="F88" activePane="bottomRight" state="frozen"/>
      <selection pane="bottomRight" activeCell="H68" sqref="H68:H98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72" hidden="1" customWidth="1"/>
    <col min="2" max="2" width="9.42578125" style="72" customWidth="1"/>
    <col min="3" max="3" width="6.140625" style="91" customWidth="1"/>
    <col min="4" max="4" width="8.7109375" style="91" bestFit="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9.140625" style="83" customWidth="1"/>
    <col min="19" max="19" width="13.5703125" style="86" hidden="1" customWidth="1"/>
    <col min="20" max="20" width="13.5703125" style="83" hidden="1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359" t="s">
        <v>94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72"/>
      <c r="Z2" s="72"/>
      <c r="AA2" s="72"/>
      <c r="AB2" s="72"/>
    </row>
    <row r="3" spans="1:28" ht="25.15" customHeight="1">
      <c r="B3" s="360" t="s">
        <v>62</v>
      </c>
      <c r="C3" s="361" t="s">
        <v>95</v>
      </c>
      <c r="D3" s="362" t="s">
        <v>64</v>
      </c>
      <c r="E3" s="362"/>
      <c r="F3" s="363" t="s">
        <v>96</v>
      </c>
      <c r="G3" s="363"/>
      <c r="H3" s="363"/>
      <c r="I3" s="369" t="s">
        <v>97</v>
      </c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</row>
    <row r="4" spans="1:28" ht="25.15" customHeight="1">
      <c r="B4" s="360"/>
      <c r="C4" s="361"/>
      <c r="D4" s="362"/>
      <c r="E4" s="362"/>
      <c r="F4" s="363"/>
      <c r="G4" s="363"/>
      <c r="H4" s="363"/>
      <c r="I4" s="364" t="s">
        <v>98</v>
      </c>
      <c r="J4" s="365"/>
      <c r="K4" s="365"/>
      <c r="L4" s="365"/>
      <c r="M4" s="365"/>
      <c r="N4" s="366"/>
      <c r="O4" s="371" t="s">
        <v>45</v>
      </c>
      <c r="P4" s="367"/>
      <c r="Q4" s="367" t="s">
        <v>99</v>
      </c>
      <c r="R4" s="367"/>
      <c r="S4" s="367" t="s">
        <v>100</v>
      </c>
      <c r="T4" s="367"/>
      <c r="U4" s="367" t="s">
        <v>101</v>
      </c>
      <c r="V4" s="367"/>
      <c r="W4" s="367" t="s">
        <v>102</v>
      </c>
      <c r="X4" s="367"/>
      <c r="Y4" s="367" t="s">
        <v>103</v>
      </c>
      <c r="Z4" s="367"/>
      <c r="AA4" s="367" t="s">
        <v>104</v>
      </c>
      <c r="AB4" s="367"/>
    </row>
    <row r="5" spans="1:28" ht="25.15" customHeight="1">
      <c r="B5" s="360"/>
      <c r="C5" s="361"/>
      <c r="D5" s="362"/>
      <c r="E5" s="362"/>
      <c r="F5" s="368" t="s">
        <v>71</v>
      </c>
      <c r="G5" s="368" t="s">
        <v>72</v>
      </c>
      <c r="H5" s="368" t="s">
        <v>73</v>
      </c>
      <c r="I5" s="364" t="s">
        <v>105</v>
      </c>
      <c r="J5" s="365"/>
      <c r="K5" s="364" t="s">
        <v>106</v>
      </c>
      <c r="L5" s="365"/>
      <c r="M5" s="370" t="s">
        <v>107</v>
      </c>
      <c r="N5" s="366"/>
      <c r="O5" s="367" t="s">
        <v>105</v>
      </c>
      <c r="P5" s="367"/>
      <c r="Q5" s="367" t="s">
        <v>105</v>
      </c>
      <c r="R5" s="367"/>
      <c r="S5" s="367" t="s">
        <v>105</v>
      </c>
      <c r="T5" s="367"/>
      <c r="U5" s="367" t="s">
        <v>105</v>
      </c>
      <c r="V5" s="367"/>
      <c r="W5" s="367" t="s">
        <v>105</v>
      </c>
      <c r="X5" s="367"/>
      <c r="Y5" s="367" t="s">
        <v>105</v>
      </c>
      <c r="Z5" s="367"/>
      <c r="AA5" s="367" t="s">
        <v>105</v>
      </c>
      <c r="AB5" s="367"/>
    </row>
    <row r="6" spans="1:28" s="75" customFormat="1" ht="23.45" customHeight="1">
      <c r="B6" s="360"/>
      <c r="C6" s="361"/>
      <c r="D6" s="362"/>
      <c r="E6" s="362"/>
      <c r="F6" s="368"/>
      <c r="G6" s="368"/>
      <c r="H6" s="368"/>
      <c r="I6" s="87" t="s">
        <v>108</v>
      </c>
      <c r="J6" s="88" t="s">
        <v>109</v>
      </c>
      <c r="K6" s="87" t="s">
        <v>108</v>
      </c>
      <c r="L6" s="88" t="s">
        <v>109</v>
      </c>
      <c r="M6" s="87" t="s">
        <v>108</v>
      </c>
      <c r="N6" s="88" t="s">
        <v>109</v>
      </c>
      <c r="O6" s="87" t="s">
        <v>108</v>
      </c>
      <c r="P6" s="88" t="s">
        <v>109</v>
      </c>
      <c r="Q6" s="87" t="s">
        <v>108</v>
      </c>
      <c r="R6" s="88" t="s">
        <v>109</v>
      </c>
      <c r="S6" s="87" t="s">
        <v>108</v>
      </c>
      <c r="T6" s="88" t="s">
        <v>109</v>
      </c>
      <c r="U6" s="87" t="s">
        <v>108</v>
      </c>
      <c r="V6" s="88" t="s">
        <v>109</v>
      </c>
      <c r="W6" s="87" t="s">
        <v>108</v>
      </c>
      <c r="X6" s="88" t="s">
        <v>109</v>
      </c>
      <c r="Y6" s="87" t="s">
        <v>108</v>
      </c>
      <c r="Z6" s="88" t="s">
        <v>109</v>
      </c>
      <c r="AA6" s="87" t="s">
        <v>108</v>
      </c>
      <c r="AB6" s="88" t="s">
        <v>109</v>
      </c>
    </row>
    <row r="7" spans="1:28" ht="12" hidden="1">
      <c r="B7" s="339">
        <f>D19</f>
        <v>45882</v>
      </c>
      <c r="C7" s="340" t="s">
        <v>74</v>
      </c>
      <c r="D7" s="79">
        <v>45870</v>
      </c>
      <c r="E7" s="79" t="s">
        <v>75</v>
      </c>
      <c r="F7" s="227">
        <f>SUM(M7,Q7,S7,U7,W7,Y7,AA7)</f>
        <v>4376902.38</v>
      </c>
      <c r="G7" s="358">
        <f>SUM(F7:F10)</f>
        <v>20827993.370000001</v>
      </c>
      <c r="H7" s="357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2" hidden="1">
      <c r="B8" s="340"/>
      <c r="C8" s="340"/>
      <c r="D8" s="79">
        <v>45871</v>
      </c>
      <c r="E8" s="79" t="s">
        <v>76</v>
      </c>
      <c r="F8" s="227">
        <f t="shared" ref="F8:F24" si="0">SUM(M8,Q8,S8,U8,W8,Y8,AA8)</f>
        <v>4635761.74</v>
      </c>
      <c r="G8" s="358"/>
      <c r="H8" s="357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2" hidden="1">
      <c r="B9" s="340"/>
      <c r="C9" s="340"/>
      <c r="D9" s="79">
        <v>45872</v>
      </c>
      <c r="E9" s="79" t="s">
        <v>71</v>
      </c>
      <c r="F9" s="227">
        <f t="shared" si="0"/>
        <v>5941913.1300000008</v>
      </c>
      <c r="G9" s="358"/>
      <c r="H9" s="357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2" hidden="1">
      <c r="B10" s="340"/>
      <c r="C10" s="340"/>
      <c r="D10" s="79">
        <v>45873</v>
      </c>
      <c r="E10" s="79" t="s">
        <v>77</v>
      </c>
      <c r="F10" s="227">
        <f t="shared" si="0"/>
        <v>5873416.1200000001</v>
      </c>
      <c r="G10" s="358"/>
      <c r="H10" s="357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2" hidden="1">
      <c r="B11" s="340"/>
      <c r="C11" s="340"/>
      <c r="D11" s="79">
        <v>45874</v>
      </c>
      <c r="E11" s="79" t="s">
        <v>78</v>
      </c>
      <c r="F11" s="227">
        <f t="shared" si="0"/>
        <v>6182700.1499999994</v>
      </c>
      <c r="G11" s="358">
        <f>SUM(F11:F17)</f>
        <v>38973976.979999997</v>
      </c>
      <c r="H11" s="357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2" hidden="1">
      <c r="B12" s="340"/>
      <c r="C12" s="340"/>
      <c r="D12" s="79">
        <v>45875</v>
      </c>
      <c r="E12" s="79" t="s">
        <v>79</v>
      </c>
      <c r="F12" s="227">
        <f t="shared" si="0"/>
        <v>6008483.6100000013</v>
      </c>
      <c r="G12" s="358"/>
      <c r="H12" s="357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2" hidden="1">
      <c r="B13" s="340"/>
      <c r="C13" s="340"/>
      <c r="D13" s="79">
        <v>45876</v>
      </c>
      <c r="E13" s="79" t="s">
        <v>80</v>
      </c>
      <c r="F13" s="227">
        <f t="shared" si="0"/>
        <v>5578775.709999999</v>
      </c>
      <c r="G13" s="358"/>
      <c r="H13" s="357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2" hidden="1">
      <c r="B14" s="340"/>
      <c r="C14" s="340"/>
      <c r="D14" s="79">
        <v>45877</v>
      </c>
      <c r="E14" s="79" t="s">
        <v>75</v>
      </c>
      <c r="F14" s="227">
        <f t="shared" si="0"/>
        <v>4540704.45</v>
      </c>
      <c r="G14" s="358"/>
      <c r="H14" s="357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2" hidden="1">
      <c r="B15" s="340"/>
      <c r="C15" s="340"/>
      <c r="D15" s="79">
        <v>45878</v>
      </c>
      <c r="E15" s="79" t="s">
        <v>76</v>
      </c>
      <c r="F15" s="227">
        <f t="shared" si="0"/>
        <v>4698362.9500000011</v>
      </c>
      <c r="G15" s="358"/>
      <c r="H15" s="357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2" hidden="1">
      <c r="B16" s="340"/>
      <c r="C16" s="340"/>
      <c r="D16" s="79">
        <v>45879</v>
      </c>
      <c r="E16" s="79" t="s">
        <v>71</v>
      </c>
      <c r="F16" s="227">
        <f t="shared" si="0"/>
        <v>6020434.0999999996</v>
      </c>
      <c r="G16" s="358"/>
      <c r="H16" s="357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2" hidden="1">
      <c r="B17" s="340"/>
      <c r="C17" s="340"/>
      <c r="D17" s="79">
        <v>45880</v>
      </c>
      <c r="E17" s="79" t="s">
        <v>77</v>
      </c>
      <c r="F17" s="227">
        <f t="shared" si="0"/>
        <v>5944516.0099999998</v>
      </c>
      <c r="G17" s="358"/>
      <c r="H17" s="357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2" hidden="1">
      <c r="B18" s="339">
        <f>D26</f>
        <v>45889</v>
      </c>
      <c r="C18" s="340"/>
      <c r="D18" s="79">
        <v>45881</v>
      </c>
      <c r="E18" s="79" t="s">
        <v>78</v>
      </c>
      <c r="F18" s="227">
        <f t="shared" si="0"/>
        <v>5571059.9600000009</v>
      </c>
      <c r="G18" s="358">
        <f t="shared" ref="G18" si="12">SUM(F18:F24)</f>
        <v>36769733.580000006</v>
      </c>
      <c r="H18" s="357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2" hidden="1">
      <c r="B19" s="340"/>
      <c r="C19" s="340"/>
      <c r="D19" s="79">
        <v>45882</v>
      </c>
      <c r="E19" s="79" t="s">
        <v>79</v>
      </c>
      <c r="F19" s="227">
        <f t="shared" si="0"/>
        <v>5601894.3000000017</v>
      </c>
      <c r="G19" s="358"/>
      <c r="H19" s="357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2" hidden="1">
      <c r="B20" s="340"/>
      <c r="C20" s="340"/>
      <c r="D20" s="79">
        <v>45883</v>
      </c>
      <c r="E20" s="79" t="s">
        <v>80</v>
      </c>
      <c r="F20" s="227">
        <f t="shared" si="0"/>
        <v>5220507.6899999995</v>
      </c>
      <c r="G20" s="358"/>
      <c r="H20" s="357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2" hidden="1">
      <c r="B21" s="340"/>
      <c r="C21" s="340"/>
      <c r="D21" s="79">
        <v>45884</v>
      </c>
      <c r="E21" s="79" t="s">
        <v>75</v>
      </c>
      <c r="F21" s="227">
        <f t="shared" si="0"/>
        <v>4456648.04</v>
      </c>
      <c r="G21" s="358"/>
      <c r="H21" s="357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2" hidden="1">
      <c r="B22" s="340"/>
      <c r="C22" s="340"/>
      <c r="D22" s="79">
        <v>45885</v>
      </c>
      <c r="E22" s="79" t="s">
        <v>76</v>
      </c>
      <c r="F22" s="227">
        <f t="shared" si="0"/>
        <v>4483117.49</v>
      </c>
      <c r="G22" s="358"/>
      <c r="H22" s="357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2" hidden="1">
      <c r="B23" s="340"/>
      <c r="C23" s="340"/>
      <c r="D23" s="79">
        <v>45886</v>
      </c>
      <c r="E23" s="79" t="s">
        <v>71</v>
      </c>
      <c r="F23" s="227">
        <f t="shared" si="0"/>
        <v>5735188.2799999993</v>
      </c>
      <c r="G23" s="358"/>
      <c r="H23" s="357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2" hidden="1">
      <c r="B24" s="340"/>
      <c r="C24" s="340"/>
      <c r="D24" s="79">
        <v>45887</v>
      </c>
      <c r="E24" s="79" t="s">
        <v>77</v>
      </c>
      <c r="F24" s="227">
        <f t="shared" si="0"/>
        <v>5701317.8199999994</v>
      </c>
      <c r="G24" s="358"/>
      <c r="H24" s="357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2" hidden="1">
      <c r="B25" s="339">
        <f>D26</f>
        <v>45889</v>
      </c>
      <c r="C25" s="340"/>
      <c r="D25" s="79">
        <v>45888</v>
      </c>
      <c r="E25" s="79" t="s">
        <v>78</v>
      </c>
      <c r="F25" s="227">
        <f>SUM(M25,Q25,S25,U25,W25,Y25,AA25,O25)</f>
        <v>6939236.5499999998</v>
      </c>
      <c r="G25" s="358">
        <f t="shared" ref="G25" si="13">SUM(F25:F31)</f>
        <v>41790038.960000001</v>
      </c>
      <c r="H25" s="357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2" hidden="1">
      <c r="B26" s="340"/>
      <c r="C26" s="340"/>
      <c r="D26" s="79">
        <v>45889</v>
      </c>
      <c r="E26" s="79" t="s">
        <v>79</v>
      </c>
      <c r="F26" s="227">
        <f t="shared" ref="F26:F89" si="14">SUM(M26,Q26,S26,U26,W26,Y26,AA26,O26)</f>
        <v>6333786.3600000003</v>
      </c>
      <c r="G26" s="358"/>
      <c r="H26" s="357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2" hidden="1">
      <c r="B27" s="340"/>
      <c r="C27" s="340"/>
      <c r="D27" s="79">
        <v>45890</v>
      </c>
      <c r="E27" s="79" t="s">
        <v>80</v>
      </c>
      <c r="F27" s="227">
        <f t="shared" si="14"/>
        <v>5963895.6600000001</v>
      </c>
      <c r="G27" s="358"/>
      <c r="H27" s="357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2" hidden="1">
      <c r="B28" s="340"/>
      <c r="C28" s="340"/>
      <c r="D28" s="79">
        <v>45891</v>
      </c>
      <c r="E28" s="79" t="s">
        <v>75</v>
      </c>
      <c r="F28" s="227">
        <f t="shared" si="14"/>
        <v>4909450.9799999995</v>
      </c>
      <c r="G28" s="358"/>
      <c r="H28" s="357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2" hidden="1">
      <c r="B29" s="340"/>
      <c r="C29" s="340"/>
      <c r="D29" s="79">
        <v>45892</v>
      </c>
      <c r="E29" s="79" t="s">
        <v>76</v>
      </c>
      <c r="F29" s="227">
        <f t="shared" si="14"/>
        <v>5147138.6599999992</v>
      </c>
      <c r="G29" s="358"/>
      <c r="H29" s="357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2" hidden="1">
      <c r="B30" s="340"/>
      <c r="C30" s="340"/>
      <c r="D30" s="79">
        <v>45893</v>
      </c>
      <c r="E30" s="79" t="s">
        <v>71</v>
      </c>
      <c r="F30" s="227">
        <f t="shared" si="14"/>
        <v>6385967.1200000001</v>
      </c>
      <c r="G30" s="358"/>
      <c r="H30" s="357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2" hidden="1">
      <c r="B31" s="340"/>
      <c r="C31" s="340"/>
      <c r="D31" s="79">
        <v>45894</v>
      </c>
      <c r="E31" s="79" t="s">
        <v>77</v>
      </c>
      <c r="F31" s="227">
        <f t="shared" si="14"/>
        <v>6110563.6299999999</v>
      </c>
      <c r="G31" s="358"/>
      <c r="H31" s="357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2" hidden="1">
      <c r="B32" s="339">
        <f>D40</f>
        <v>45903</v>
      </c>
      <c r="C32" s="340"/>
      <c r="D32" s="79">
        <v>45895</v>
      </c>
      <c r="E32" s="79" t="s">
        <v>78</v>
      </c>
      <c r="F32" s="227">
        <f t="shared" si="14"/>
        <v>5751890.8199999994</v>
      </c>
      <c r="G32" s="358">
        <f t="shared" ref="G32" si="15">SUM(F32:F38)</f>
        <v>38277517.119999997</v>
      </c>
      <c r="H32" s="357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2" hidden="1">
      <c r="B33" s="340"/>
      <c r="C33" s="340"/>
      <c r="D33" s="79">
        <v>45896</v>
      </c>
      <c r="E33" s="79" t="s">
        <v>79</v>
      </c>
      <c r="F33" s="227">
        <f t="shared" si="14"/>
        <v>5656058.3599999994</v>
      </c>
      <c r="G33" s="358"/>
      <c r="H33" s="357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2" hidden="1">
      <c r="B34" s="340"/>
      <c r="C34" s="340"/>
      <c r="D34" s="79">
        <v>45897</v>
      </c>
      <c r="E34" s="79" t="s">
        <v>80</v>
      </c>
      <c r="F34" s="227">
        <f t="shared" si="14"/>
        <v>5359266.3100000005</v>
      </c>
      <c r="G34" s="358"/>
      <c r="H34" s="357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2" hidden="1">
      <c r="B35" s="340"/>
      <c r="C35" s="340"/>
      <c r="D35" s="79">
        <v>45898</v>
      </c>
      <c r="E35" s="79" t="s">
        <v>75</v>
      </c>
      <c r="F35" s="227">
        <f t="shared" si="14"/>
        <v>4553981.2600000007</v>
      </c>
      <c r="G35" s="358"/>
      <c r="H35" s="357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2" hidden="1">
      <c r="B36" s="340"/>
      <c r="C36" s="340"/>
      <c r="D36" s="79">
        <v>45899</v>
      </c>
      <c r="E36" s="79" t="s">
        <v>76</v>
      </c>
      <c r="F36" s="227">
        <f t="shared" si="14"/>
        <v>4840642.0399999991</v>
      </c>
      <c r="G36" s="358"/>
      <c r="H36" s="357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2" hidden="1">
      <c r="B37" s="340"/>
      <c r="C37" s="340"/>
      <c r="D37" s="79">
        <v>45900</v>
      </c>
      <c r="E37" s="79" t="s">
        <v>71</v>
      </c>
      <c r="F37" s="227">
        <f t="shared" si="14"/>
        <v>6112909.3899999997</v>
      </c>
      <c r="G37" s="358"/>
      <c r="H37" s="357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40"/>
      <c r="C38" s="338" t="s">
        <v>81</v>
      </c>
      <c r="D38" s="79">
        <v>45901</v>
      </c>
      <c r="E38" s="79" t="s">
        <v>77</v>
      </c>
      <c r="F38" s="227">
        <f t="shared" si="14"/>
        <v>6002768.9399999995</v>
      </c>
      <c r="G38" s="358"/>
      <c r="H38" s="357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2" hidden="1">
      <c r="B39" s="340"/>
      <c r="C39" s="338"/>
      <c r="D39" s="79">
        <v>45902</v>
      </c>
      <c r="E39" s="79" t="s">
        <v>78</v>
      </c>
      <c r="F39" s="227">
        <f t="shared" si="14"/>
        <v>6639488.3500000006</v>
      </c>
      <c r="G39" s="358">
        <f>SUM(F39:F45)</f>
        <v>40192282.859999999</v>
      </c>
      <c r="H39" s="357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2" hidden="1">
      <c r="B40" s="340"/>
      <c r="C40" s="338"/>
      <c r="D40" s="79">
        <v>45903</v>
      </c>
      <c r="E40" s="79" t="s">
        <v>79</v>
      </c>
      <c r="F40" s="227">
        <f t="shared" si="14"/>
        <v>6228436.4100000001</v>
      </c>
      <c r="G40" s="358"/>
      <c r="H40" s="357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2" hidden="1">
      <c r="B41" s="340"/>
      <c r="C41" s="338"/>
      <c r="D41" s="79">
        <v>45904</v>
      </c>
      <c r="E41" s="79" t="s">
        <v>80</v>
      </c>
      <c r="F41" s="227">
        <f t="shared" si="14"/>
        <v>5632441.8300000001</v>
      </c>
      <c r="G41" s="358"/>
      <c r="H41" s="357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2" hidden="1">
      <c r="B42" s="340"/>
      <c r="C42" s="338"/>
      <c r="D42" s="79">
        <v>45905</v>
      </c>
      <c r="E42" s="79" t="s">
        <v>75</v>
      </c>
      <c r="F42" s="227">
        <f t="shared" si="14"/>
        <v>4472238.97</v>
      </c>
      <c r="G42" s="358"/>
      <c r="H42" s="357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2" hidden="1">
      <c r="B43" s="340"/>
      <c r="C43" s="338"/>
      <c r="D43" s="79">
        <v>45906</v>
      </c>
      <c r="E43" s="79" t="s">
        <v>76</v>
      </c>
      <c r="F43" s="227">
        <f t="shared" si="14"/>
        <v>4788156.05</v>
      </c>
      <c r="G43" s="358"/>
      <c r="H43" s="357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2" hidden="1">
      <c r="B44" s="340"/>
      <c r="C44" s="338"/>
      <c r="D44" s="79">
        <v>45907</v>
      </c>
      <c r="E44" s="79" t="s">
        <v>71</v>
      </c>
      <c r="F44" s="227">
        <f t="shared" si="14"/>
        <v>6259452.25</v>
      </c>
      <c r="G44" s="358"/>
      <c r="H44" s="357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2" hidden="1">
      <c r="B45" s="340"/>
      <c r="C45" s="338"/>
      <c r="D45" s="79">
        <v>45908</v>
      </c>
      <c r="E45" s="79" t="s">
        <v>77</v>
      </c>
      <c r="F45" s="227">
        <f t="shared" si="14"/>
        <v>6172069</v>
      </c>
      <c r="G45" s="358"/>
      <c r="H45" s="357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2" hidden="1">
      <c r="B46" s="76"/>
      <c r="C46" s="338"/>
      <c r="D46" s="185">
        <v>45909</v>
      </c>
      <c r="E46" s="185" t="s">
        <v>78</v>
      </c>
      <c r="F46" s="227">
        <f t="shared" si="14"/>
        <v>5945144.4500000002</v>
      </c>
      <c r="G46" s="358">
        <f t="shared" ref="G46" si="17">SUM(F46:F52)</f>
        <v>39067121.450000003</v>
      </c>
      <c r="H46" s="357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2" hidden="1">
      <c r="B47" s="76"/>
      <c r="C47" s="338"/>
      <c r="D47" s="185">
        <v>45910</v>
      </c>
      <c r="E47" s="185" t="s">
        <v>79</v>
      </c>
      <c r="F47" s="227">
        <f t="shared" si="14"/>
        <v>5803938.3199999994</v>
      </c>
      <c r="G47" s="358"/>
      <c r="H47" s="357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2" hidden="1">
      <c r="B48" s="76"/>
      <c r="C48" s="338"/>
      <c r="D48" s="185">
        <v>45911</v>
      </c>
      <c r="E48" s="185" t="s">
        <v>80</v>
      </c>
      <c r="F48" s="227">
        <f t="shared" si="14"/>
        <v>5409403.6099999994</v>
      </c>
      <c r="G48" s="358"/>
      <c r="H48" s="357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2" hidden="1">
      <c r="B49" s="76"/>
      <c r="C49" s="338"/>
      <c r="D49" s="185">
        <v>45912</v>
      </c>
      <c r="E49" s="185" t="s">
        <v>75</v>
      </c>
      <c r="F49" s="227">
        <f t="shared" si="14"/>
        <v>4572248.96</v>
      </c>
      <c r="G49" s="358"/>
      <c r="H49" s="357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2" hidden="1">
      <c r="A50" s="72"/>
      <c r="B50" s="76"/>
      <c r="C50" s="338"/>
      <c r="D50" s="185">
        <v>45913</v>
      </c>
      <c r="E50" s="185" t="s">
        <v>76</v>
      </c>
      <c r="F50" s="227">
        <f t="shared" si="14"/>
        <v>4851151.87</v>
      </c>
      <c r="G50" s="358"/>
      <c r="H50" s="357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2" hidden="1">
      <c r="A51" s="72"/>
      <c r="B51" s="76"/>
      <c r="C51" s="338"/>
      <c r="D51" s="185">
        <v>45914</v>
      </c>
      <c r="E51" s="185" t="s">
        <v>71</v>
      </c>
      <c r="F51" s="227">
        <f t="shared" si="14"/>
        <v>6253868.8199999994</v>
      </c>
      <c r="G51" s="358"/>
      <c r="H51" s="357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2" hidden="1">
      <c r="A52" s="72"/>
      <c r="B52" s="76"/>
      <c r="C52" s="338"/>
      <c r="D52" s="185">
        <v>45915</v>
      </c>
      <c r="E52" s="185" t="s">
        <v>77</v>
      </c>
      <c r="F52" s="227">
        <f t="shared" si="14"/>
        <v>6231365.4199999999</v>
      </c>
      <c r="G52" s="358"/>
      <c r="H52" s="357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2" hidden="1">
      <c r="A53" s="72"/>
      <c r="B53" s="76"/>
      <c r="C53" s="338"/>
      <c r="D53" s="185">
        <v>45916</v>
      </c>
      <c r="E53" s="185" t="s">
        <v>78</v>
      </c>
      <c r="F53" s="227">
        <f t="shared" si="14"/>
        <v>6265697.0700000003</v>
      </c>
      <c r="G53" s="358">
        <f t="shared" ref="G53" si="29">SUM(F53:F59)</f>
        <v>40141736.860000007</v>
      </c>
      <c r="H53" s="357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2" hidden="1">
      <c r="A54" s="72"/>
      <c r="B54" s="76"/>
      <c r="C54" s="338"/>
      <c r="D54" s="185">
        <v>45917</v>
      </c>
      <c r="E54" s="185" t="s">
        <v>79</v>
      </c>
      <c r="F54" s="227">
        <f t="shared" si="14"/>
        <v>6072276.2599999998</v>
      </c>
      <c r="G54" s="358"/>
      <c r="H54" s="357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2" hidden="1">
      <c r="A55" s="72"/>
      <c r="B55" s="76"/>
      <c r="C55" s="338"/>
      <c r="D55" s="185">
        <v>45918</v>
      </c>
      <c r="E55" s="185" t="s">
        <v>80</v>
      </c>
      <c r="F55" s="227">
        <f t="shared" si="14"/>
        <v>5709151.7199999997</v>
      </c>
      <c r="G55" s="358"/>
      <c r="H55" s="357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2" hidden="1">
      <c r="A56" s="72"/>
      <c r="B56" s="76"/>
      <c r="C56" s="338"/>
      <c r="D56" s="185">
        <v>45919</v>
      </c>
      <c r="E56" s="185" t="s">
        <v>75</v>
      </c>
      <c r="F56" s="227">
        <f t="shared" si="14"/>
        <v>4674568.32</v>
      </c>
      <c r="G56" s="358"/>
      <c r="H56" s="357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2" hidden="1">
      <c r="A57" s="72"/>
      <c r="B57" s="76"/>
      <c r="C57" s="338"/>
      <c r="D57" s="185">
        <v>45920</v>
      </c>
      <c r="E57" s="185" t="s">
        <v>76</v>
      </c>
      <c r="F57" s="227">
        <f t="shared" si="14"/>
        <v>4900519.2600000007</v>
      </c>
      <c r="G57" s="358"/>
      <c r="H57" s="357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2" hidden="1">
      <c r="A58" s="72"/>
      <c r="B58" s="76"/>
      <c r="C58" s="338"/>
      <c r="D58" s="185">
        <v>45921</v>
      </c>
      <c r="E58" s="185" t="s">
        <v>71</v>
      </c>
      <c r="F58" s="227">
        <f t="shared" si="14"/>
        <v>6327228.8800000008</v>
      </c>
      <c r="G58" s="358"/>
      <c r="H58" s="357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2" hidden="1">
      <c r="A59" s="72"/>
      <c r="B59" s="76"/>
      <c r="C59" s="338"/>
      <c r="D59" s="185">
        <v>45922</v>
      </c>
      <c r="E59" s="185" t="s">
        <v>77</v>
      </c>
      <c r="F59" s="227">
        <f t="shared" si="14"/>
        <v>6192295.3499999996</v>
      </c>
      <c r="G59" s="358"/>
      <c r="H59" s="357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2" hidden="1">
      <c r="A60" s="72"/>
      <c r="B60" s="76"/>
      <c r="C60" s="338"/>
      <c r="D60" s="185">
        <v>45923</v>
      </c>
      <c r="E60" s="185" t="s">
        <v>78</v>
      </c>
      <c r="F60" s="227">
        <f t="shared" si="14"/>
        <v>6204692.0999999996</v>
      </c>
      <c r="G60" s="358">
        <f t="shared" ref="G60" si="30">SUM(F60:F66)</f>
        <v>37900576.170000002</v>
      </c>
      <c r="H60" s="357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2" hidden="1">
      <c r="A61" s="72"/>
      <c r="B61" s="76"/>
      <c r="C61" s="338"/>
      <c r="D61" s="185">
        <v>45924</v>
      </c>
      <c r="E61" s="185" t="s">
        <v>79</v>
      </c>
      <c r="F61" s="227">
        <f t="shared" si="14"/>
        <v>6068582.8799999999</v>
      </c>
      <c r="G61" s="358"/>
      <c r="H61" s="357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2" hidden="1">
      <c r="A62" s="72"/>
      <c r="B62" s="76"/>
      <c r="C62" s="338"/>
      <c r="D62" s="185">
        <v>45925</v>
      </c>
      <c r="E62" s="185" t="s">
        <v>80</v>
      </c>
      <c r="F62" s="227">
        <f t="shared" si="14"/>
        <v>5545534.8899999997</v>
      </c>
      <c r="G62" s="358"/>
      <c r="H62" s="357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2" hidden="1">
      <c r="A63" s="72"/>
      <c r="B63" s="76"/>
      <c r="C63" s="338"/>
      <c r="D63" s="185">
        <v>45926</v>
      </c>
      <c r="E63" s="185" t="s">
        <v>75</v>
      </c>
      <c r="F63" s="227">
        <f t="shared" si="14"/>
        <v>4389261.03</v>
      </c>
      <c r="G63" s="358"/>
      <c r="H63" s="357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2" hidden="1">
      <c r="A64" s="72"/>
      <c r="B64" s="76"/>
      <c r="C64" s="338"/>
      <c r="D64" s="185">
        <v>45927</v>
      </c>
      <c r="E64" s="185" t="s">
        <v>76</v>
      </c>
      <c r="F64" s="227">
        <f t="shared" si="14"/>
        <v>4423149.76</v>
      </c>
      <c r="G64" s="358"/>
      <c r="H64" s="357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2" hidden="1">
      <c r="A65" s="72"/>
      <c r="B65" s="76"/>
      <c r="C65" s="338"/>
      <c r="D65" s="185">
        <v>45928</v>
      </c>
      <c r="E65" s="185" t="s">
        <v>71</v>
      </c>
      <c r="F65" s="227">
        <f t="shared" si="14"/>
        <v>4811205.5599999996</v>
      </c>
      <c r="G65" s="358"/>
      <c r="H65" s="357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2" hidden="1">
      <c r="A66" s="72"/>
      <c r="B66" s="76"/>
      <c r="C66" s="338"/>
      <c r="D66" s="185">
        <v>45929</v>
      </c>
      <c r="E66" s="185" t="s">
        <v>77</v>
      </c>
      <c r="F66" s="227">
        <f t="shared" si="14"/>
        <v>6458149.9499999993</v>
      </c>
      <c r="G66" s="358"/>
      <c r="H66" s="357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2">
      <c r="A67" s="72"/>
      <c r="B67" s="76"/>
      <c r="C67" s="338"/>
      <c r="D67" s="185">
        <v>45930</v>
      </c>
      <c r="E67" s="185" t="s">
        <v>78</v>
      </c>
      <c r="F67" s="227">
        <f t="shared" si="14"/>
        <v>6240376.5599999996</v>
      </c>
      <c r="G67" s="358">
        <f t="shared" ref="G67" si="31">SUM(F67:F73)</f>
        <v>37041130.530000001</v>
      </c>
      <c r="H67" s="357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customHeight="1">
      <c r="A68" s="72"/>
      <c r="B68" s="76"/>
      <c r="C68" s="338" t="s">
        <v>82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358"/>
      <c r="H68" s="357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customHeight="1">
      <c r="A69" s="72"/>
      <c r="B69" s="76"/>
      <c r="C69" s="338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358"/>
      <c r="H69" s="357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customHeight="1">
      <c r="A70" s="72"/>
      <c r="B70" s="76"/>
      <c r="C70" s="338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358"/>
      <c r="H70" s="357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customHeight="1">
      <c r="A71" s="72"/>
      <c r="B71" s="76"/>
      <c r="C71" s="338"/>
      <c r="D71" s="185">
        <v>45934</v>
      </c>
      <c r="E71" s="75" t="str">
        <f t="shared" si="43"/>
        <v>六</v>
      </c>
      <c r="F71" s="227">
        <f t="shared" si="14"/>
        <v>4208871.67</v>
      </c>
      <c r="G71" s="358"/>
      <c r="H71" s="357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customHeight="1">
      <c r="A72" s="72"/>
      <c r="B72" s="76"/>
      <c r="C72" s="338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358"/>
      <c r="H72" s="357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customHeight="1">
      <c r="A73" s="72"/>
      <c r="B73" s="76"/>
      <c r="C73" s="338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358"/>
      <c r="H73" s="357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customHeight="1">
      <c r="A74" s="72"/>
      <c r="B74" s="76"/>
      <c r="C74" s="338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358">
        <f t="shared" ref="G74:G95" si="44">SUM(F74:F80)</f>
        <v>38039754.970000006</v>
      </c>
      <c r="H74" s="357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customHeight="1">
      <c r="A75" s="72"/>
      <c r="B75" s="76"/>
      <c r="C75" s="338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358"/>
      <c r="H75" s="357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customHeight="1">
      <c r="A76" s="72"/>
      <c r="B76" s="76"/>
      <c r="C76" s="338"/>
      <c r="D76" s="185">
        <v>45939</v>
      </c>
      <c r="E76" s="75" t="str">
        <f t="shared" si="43"/>
        <v>四</v>
      </c>
      <c r="F76" s="227">
        <f t="shared" si="14"/>
        <v>4565439.8</v>
      </c>
      <c r="G76" s="358"/>
      <c r="H76" s="357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customHeight="1">
      <c r="A77" s="72"/>
      <c r="B77" s="76"/>
      <c r="C77" s="338"/>
      <c r="D77" s="185">
        <v>45940</v>
      </c>
      <c r="E77" s="75" t="str">
        <f t="shared" si="43"/>
        <v>五</v>
      </c>
      <c r="F77" s="227">
        <f t="shared" si="14"/>
        <v>4347157.37</v>
      </c>
      <c r="G77" s="358"/>
      <c r="H77" s="357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customHeight="1">
      <c r="A78" s="72"/>
      <c r="B78" s="76"/>
      <c r="C78" s="338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358"/>
      <c r="H78" s="357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customHeight="1">
      <c r="A79" s="72"/>
      <c r="B79" s="76"/>
      <c r="C79" s="338"/>
      <c r="D79" s="185">
        <v>45942</v>
      </c>
      <c r="E79" s="75" t="str">
        <f t="shared" si="43"/>
        <v>日</v>
      </c>
      <c r="F79" s="227">
        <f t="shared" si="14"/>
        <v>6231751.370000001</v>
      </c>
      <c r="G79" s="358"/>
      <c r="H79" s="357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customHeight="1">
      <c r="A80" s="72"/>
      <c r="B80" s="76"/>
      <c r="C80" s="338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358"/>
      <c r="H80" s="357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customHeight="1">
      <c r="A81" s="72"/>
      <c r="B81" s="76"/>
      <c r="C81" s="338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358">
        <f t="shared" si="44"/>
        <v>41377364</v>
      </c>
      <c r="H81" s="357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customHeight="1">
      <c r="A82" s="72"/>
      <c r="B82" s="76"/>
      <c r="C82" s="338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358"/>
      <c r="H82" s="357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customHeight="1">
      <c r="A83" s="72"/>
      <c r="B83" s="76"/>
      <c r="C83" s="338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358"/>
      <c r="H83" s="357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customHeight="1">
      <c r="A84" s="72"/>
      <c r="B84" s="76"/>
      <c r="C84" s="338"/>
      <c r="D84" s="185">
        <v>45947</v>
      </c>
      <c r="E84" s="75" t="str">
        <f t="shared" si="43"/>
        <v>五</v>
      </c>
      <c r="F84" s="227">
        <f t="shared" si="14"/>
        <v>4739156.8</v>
      </c>
      <c r="G84" s="358"/>
      <c r="H84" s="357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customHeight="1">
      <c r="A85" s="72"/>
      <c r="B85" s="76"/>
      <c r="C85" s="338"/>
      <c r="D85" s="185">
        <v>45948</v>
      </c>
      <c r="E85" s="75" t="str">
        <f t="shared" si="43"/>
        <v>六</v>
      </c>
      <c r="F85" s="227">
        <f t="shared" si="14"/>
        <v>4884234.959999999</v>
      </c>
      <c r="G85" s="358"/>
      <c r="H85" s="357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customHeight="1">
      <c r="A86" s="72"/>
      <c r="B86" s="76"/>
      <c r="C86" s="338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358"/>
      <c r="H86" s="357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customHeight="1">
      <c r="A87" s="72"/>
      <c r="B87" s="76"/>
      <c r="C87" s="338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358"/>
      <c r="H87" s="357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customHeight="1">
      <c r="A88" s="72"/>
      <c r="B88" s="76"/>
      <c r="C88" s="338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358">
        <f t="shared" si="44"/>
        <v>38847023.370000005</v>
      </c>
      <c r="H88" s="357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customHeight="1">
      <c r="A89" s="72"/>
      <c r="B89" s="76"/>
      <c r="C89" s="338"/>
      <c r="D89" s="185">
        <v>45952</v>
      </c>
      <c r="E89" s="75" t="str">
        <f t="shared" si="43"/>
        <v>三</v>
      </c>
      <c r="F89" s="227">
        <f t="shared" si="14"/>
        <v>5949026</v>
      </c>
      <c r="G89" s="358"/>
      <c r="H89" s="357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customHeight="1">
      <c r="A90" s="72"/>
      <c r="B90" s="76"/>
      <c r="C90" s="338"/>
      <c r="D90" s="185">
        <v>45953</v>
      </c>
      <c r="E90" s="75" t="str">
        <f t="shared" si="43"/>
        <v>四</v>
      </c>
      <c r="F90" s="227">
        <f t="shared" ref="F90:F129" si="45">SUM(M90,Q90,S90,U90,W90,Y90,AA90,O90)</f>
        <v>4669261.7600000007</v>
      </c>
      <c r="G90" s="358"/>
      <c r="H90" s="357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customHeight="1">
      <c r="A91" s="72"/>
      <c r="B91" s="76"/>
      <c r="C91" s="338"/>
      <c r="D91" s="185">
        <v>45954</v>
      </c>
      <c r="E91" s="75" t="str">
        <f t="shared" si="43"/>
        <v>五</v>
      </c>
      <c r="F91" s="227">
        <f t="shared" si="45"/>
        <v>4362067.58</v>
      </c>
      <c r="G91" s="358"/>
      <c r="H91" s="357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customHeight="1">
      <c r="A92" s="72"/>
      <c r="B92" s="76"/>
      <c r="C92" s="338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358"/>
      <c r="H92" s="357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customHeight="1">
      <c r="A93" s="72"/>
      <c r="B93" s="76"/>
      <c r="C93" s="338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358"/>
      <c r="H93" s="357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customHeight="1">
      <c r="A94" s="72"/>
      <c r="B94" s="76"/>
      <c r="C94" s="338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358"/>
      <c r="H94" s="357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customHeight="1">
      <c r="A95" s="72"/>
      <c r="B95" s="76"/>
      <c r="C95" s="338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358">
        <f t="shared" si="44"/>
        <v>43296810.680000007</v>
      </c>
      <c r="H95" s="357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customHeight="1">
      <c r="A96" s="72"/>
      <c r="B96" s="76"/>
      <c r="C96" s="338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358"/>
      <c r="H96" s="357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customHeight="1">
      <c r="A97" s="72"/>
      <c r="B97" s="76"/>
      <c r="C97" s="338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358"/>
      <c r="H97" s="357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2">
      <c r="A98" s="72"/>
      <c r="B98" s="76"/>
      <c r="C98" s="338"/>
      <c r="D98" s="185">
        <v>45961</v>
      </c>
      <c r="E98" s="75" t="str">
        <f t="shared" si="43"/>
        <v>五</v>
      </c>
      <c r="F98" s="227">
        <f t="shared" si="45"/>
        <v>4853449.62</v>
      </c>
      <c r="G98" s="358"/>
      <c r="H98" s="357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customHeight="1">
      <c r="A99" s="72"/>
      <c r="B99" s="76"/>
      <c r="C99" s="338" t="s">
        <v>83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358"/>
      <c r="H99" s="357">
        <f>SUM(F99:F128)</f>
        <v>18386322.800000001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customHeight="1">
      <c r="A100" s="72"/>
      <c r="B100" s="76"/>
      <c r="C100" s="338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358"/>
      <c r="H100" s="357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customHeight="1">
      <c r="A101" s="72"/>
      <c r="B101" s="76"/>
      <c r="C101" s="338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358"/>
      <c r="H101" s="357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customHeight="1">
      <c r="A102" s="72"/>
      <c r="B102" s="76"/>
      <c r="C102" s="338"/>
      <c r="D102" s="185">
        <v>45965</v>
      </c>
      <c r="E102" s="75" t="str">
        <f t="shared" si="46"/>
        <v>二</v>
      </c>
      <c r="F102" s="227">
        <f t="shared" si="45"/>
        <v>0</v>
      </c>
      <c r="G102" s="358">
        <f t="shared" ref="G102:G123" si="58">SUM(F102:F108)</f>
        <v>0</v>
      </c>
      <c r="H102" s="357"/>
      <c r="I102" s="229"/>
      <c r="J102" s="89" t="e">
        <f t="shared" si="47"/>
        <v>#DIV/0!</v>
      </c>
      <c r="K102" s="229"/>
      <c r="L102" s="89" t="e">
        <f t="shared" si="48"/>
        <v>#DIV/0!</v>
      </c>
      <c r="M102" s="229">
        <f t="shared" si="49"/>
        <v>0</v>
      </c>
      <c r="N102" s="89" t="e">
        <f t="shared" si="50"/>
        <v>#DIV/0!</v>
      </c>
      <c r="O102" s="229"/>
      <c r="P102" s="89" t="e">
        <f t="shared" si="51"/>
        <v>#DIV/0!</v>
      </c>
      <c r="Q102" s="229"/>
      <c r="R102" s="89" t="e">
        <f t="shared" si="52"/>
        <v>#DIV/0!</v>
      </c>
      <c r="S102" s="229"/>
      <c r="T102" s="89" t="e">
        <f t="shared" si="53"/>
        <v>#DIV/0!</v>
      </c>
      <c r="U102" s="229"/>
      <c r="V102" s="89" t="e">
        <f t="shared" si="54"/>
        <v>#DIV/0!</v>
      </c>
      <c r="W102" s="229"/>
      <c r="X102" s="89" t="e">
        <f t="shared" si="55"/>
        <v>#DIV/0!</v>
      </c>
      <c r="Y102" s="229"/>
      <c r="Z102" s="89" t="e">
        <f t="shared" si="56"/>
        <v>#DIV/0!</v>
      </c>
      <c r="AA102" s="229"/>
      <c r="AB102" s="89" t="e">
        <f t="shared" si="57"/>
        <v>#DIV/0!</v>
      </c>
      <c r="AC102" s="72"/>
      <c r="AD102" s="72"/>
      <c r="AE102" s="72"/>
      <c r="AF102" s="72"/>
    </row>
    <row r="103" spans="1:32" ht="12" customHeight="1">
      <c r="C103" s="338"/>
      <c r="D103" s="185">
        <v>45966</v>
      </c>
      <c r="E103" s="75" t="str">
        <f t="shared" si="46"/>
        <v>三</v>
      </c>
      <c r="F103" s="227">
        <f t="shared" si="45"/>
        <v>0</v>
      </c>
      <c r="G103" s="358"/>
      <c r="H103" s="357"/>
      <c r="I103" s="229"/>
      <c r="J103" s="89" t="e">
        <f t="shared" si="47"/>
        <v>#DIV/0!</v>
      </c>
      <c r="K103" s="229"/>
      <c r="L103" s="89" t="e">
        <f t="shared" si="48"/>
        <v>#DIV/0!</v>
      </c>
      <c r="M103" s="229">
        <f t="shared" si="49"/>
        <v>0</v>
      </c>
      <c r="N103" s="89" t="e">
        <f t="shared" si="50"/>
        <v>#DIV/0!</v>
      </c>
      <c r="O103" s="229"/>
      <c r="P103" s="89" t="e">
        <f t="shared" si="51"/>
        <v>#DIV/0!</v>
      </c>
      <c r="Q103" s="229"/>
      <c r="R103" s="89" t="e">
        <f t="shared" si="52"/>
        <v>#DIV/0!</v>
      </c>
      <c r="S103" s="229"/>
      <c r="T103" s="89" t="e">
        <f t="shared" si="53"/>
        <v>#DIV/0!</v>
      </c>
      <c r="U103" s="229"/>
      <c r="V103" s="89" t="e">
        <f t="shared" si="54"/>
        <v>#DIV/0!</v>
      </c>
      <c r="W103" s="229"/>
      <c r="X103" s="89" t="e">
        <f t="shared" si="55"/>
        <v>#DIV/0!</v>
      </c>
      <c r="Y103" s="229"/>
      <c r="Z103" s="89" t="e">
        <f t="shared" si="56"/>
        <v>#DIV/0!</v>
      </c>
      <c r="AA103" s="229"/>
      <c r="AB103" s="89" t="e">
        <f t="shared" si="57"/>
        <v>#DIV/0!</v>
      </c>
    </row>
    <row r="104" spans="1:32" ht="12" customHeight="1">
      <c r="C104" s="338"/>
      <c r="D104" s="185">
        <v>45967</v>
      </c>
      <c r="E104" s="75" t="str">
        <f t="shared" si="46"/>
        <v>四</v>
      </c>
      <c r="F104" s="227">
        <f t="shared" si="45"/>
        <v>0</v>
      </c>
      <c r="G104" s="358"/>
      <c r="H104" s="357"/>
      <c r="I104" s="229"/>
      <c r="J104" s="89" t="e">
        <f t="shared" si="47"/>
        <v>#DIV/0!</v>
      </c>
      <c r="K104" s="229"/>
      <c r="L104" s="89" t="e">
        <f t="shared" si="48"/>
        <v>#DIV/0!</v>
      </c>
      <c r="M104" s="229">
        <f t="shared" si="49"/>
        <v>0</v>
      </c>
      <c r="N104" s="89" t="e">
        <f t="shared" si="50"/>
        <v>#DIV/0!</v>
      </c>
      <c r="O104" s="229"/>
      <c r="P104" s="89" t="e">
        <f t="shared" si="51"/>
        <v>#DIV/0!</v>
      </c>
      <c r="Q104" s="229"/>
      <c r="R104" s="89" t="e">
        <f t="shared" si="52"/>
        <v>#DIV/0!</v>
      </c>
      <c r="S104" s="229"/>
      <c r="T104" s="89" t="e">
        <f t="shared" si="53"/>
        <v>#DIV/0!</v>
      </c>
      <c r="U104" s="229"/>
      <c r="V104" s="89" t="e">
        <f t="shared" si="54"/>
        <v>#DIV/0!</v>
      </c>
      <c r="W104" s="229"/>
      <c r="X104" s="89" t="e">
        <f t="shared" si="55"/>
        <v>#DIV/0!</v>
      </c>
      <c r="Y104" s="229"/>
      <c r="Z104" s="89" t="e">
        <f t="shared" si="56"/>
        <v>#DIV/0!</v>
      </c>
      <c r="AA104" s="229"/>
      <c r="AB104" s="89" t="e">
        <f t="shared" si="57"/>
        <v>#DIV/0!</v>
      </c>
    </row>
    <row r="105" spans="1:32" ht="12" customHeight="1">
      <c r="C105" s="338"/>
      <c r="D105" s="185">
        <v>45968</v>
      </c>
      <c r="E105" s="75" t="str">
        <f t="shared" si="46"/>
        <v>五</v>
      </c>
      <c r="F105" s="227">
        <f t="shared" si="45"/>
        <v>0</v>
      </c>
      <c r="G105" s="358"/>
      <c r="H105" s="357"/>
      <c r="I105" s="229"/>
      <c r="J105" s="89" t="e">
        <f t="shared" si="47"/>
        <v>#DIV/0!</v>
      </c>
      <c r="K105" s="229"/>
      <c r="L105" s="89" t="e">
        <f t="shared" si="48"/>
        <v>#DIV/0!</v>
      </c>
      <c r="M105" s="229">
        <f t="shared" si="49"/>
        <v>0</v>
      </c>
      <c r="N105" s="89" t="e">
        <f t="shared" si="50"/>
        <v>#DIV/0!</v>
      </c>
      <c r="O105" s="229"/>
      <c r="P105" s="89" t="e">
        <f t="shared" si="51"/>
        <v>#DIV/0!</v>
      </c>
      <c r="Q105" s="229"/>
      <c r="R105" s="89" t="e">
        <f t="shared" si="52"/>
        <v>#DIV/0!</v>
      </c>
      <c r="S105" s="229"/>
      <c r="T105" s="89" t="e">
        <f t="shared" si="53"/>
        <v>#DIV/0!</v>
      </c>
      <c r="U105" s="229"/>
      <c r="V105" s="89" t="e">
        <f t="shared" si="54"/>
        <v>#DIV/0!</v>
      </c>
      <c r="W105" s="229"/>
      <c r="X105" s="89" t="e">
        <f t="shared" si="55"/>
        <v>#DIV/0!</v>
      </c>
      <c r="Y105" s="229"/>
      <c r="Z105" s="89" t="e">
        <f t="shared" si="56"/>
        <v>#DIV/0!</v>
      </c>
      <c r="AA105" s="229"/>
      <c r="AB105" s="89" t="e">
        <f t="shared" si="57"/>
        <v>#DIV/0!</v>
      </c>
    </row>
    <row r="106" spans="1:32" ht="12" customHeight="1">
      <c r="C106" s="338"/>
      <c r="D106" s="185">
        <v>45969</v>
      </c>
      <c r="E106" s="75" t="str">
        <f t="shared" si="46"/>
        <v>六</v>
      </c>
      <c r="F106" s="227">
        <f t="shared" si="45"/>
        <v>0</v>
      </c>
      <c r="G106" s="358"/>
      <c r="H106" s="357"/>
      <c r="I106" s="229"/>
      <c r="J106" s="89" t="e">
        <f t="shared" si="47"/>
        <v>#DIV/0!</v>
      </c>
      <c r="K106" s="229"/>
      <c r="L106" s="89" t="e">
        <f t="shared" si="48"/>
        <v>#DIV/0!</v>
      </c>
      <c r="M106" s="229">
        <f t="shared" si="49"/>
        <v>0</v>
      </c>
      <c r="N106" s="89" t="e">
        <f t="shared" si="50"/>
        <v>#DIV/0!</v>
      </c>
      <c r="O106" s="229"/>
      <c r="P106" s="89" t="e">
        <f t="shared" si="51"/>
        <v>#DIV/0!</v>
      </c>
      <c r="Q106" s="229"/>
      <c r="R106" s="89" t="e">
        <f t="shared" si="52"/>
        <v>#DIV/0!</v>
      </c>
      <c r="S106" s="229"/>
      <c r="T106" s="89" t="e">
        <f t="shared" si="53"/>
        <v>#DIV/0!</v>
      </c>
      <c r="U106" s="229"/>
      <c r="V106" s="89" t="e">
        <f t="shared" si="54"/>
        <v>#DIV/0!</v>
      </c>
      <c r="W106" s="229"/>
      <c r="X106" s="89" t="e">
        <f t="shared" si="55"/>
        <v>#DIV/0!</v>
      </c>
      <c r="Y106" s="229"/>
      <c r="Z106" s="89" t="e">
        <f t="shared" si="56"/>
        <v>#DIV/0!</v>
      </c>
      <c r="AA106" s="229"/>
      <c r="AB106" s="89" t="e">
        <f t="shared" si="57"/>
        <v>#DIV/0!</v>
      </c>
    </row>
    <row r="107" spans="1:32" ht="12" customHeight="1">
      <c r="C107" s="338"/>
      <c r="D107" s="185">
        <v>45970</v>
      </c>
      <c r="E107" s="75" t="str">
        <f t="shared" si="46"/>
        <v>日</v>
      </c>
      <c r="F107" s="227">
        <f t="shared" si="45"/>
        <v>0</v>
      </c>
      <c r="G107" s="358"/>
      <c r="H107" s="357"/>
      <c r="I107" s="229"/>
      <c r="J107" s="89" t="e">
        <f t="shared" si="47"/>
        <v>#DIV/0!</v>
      </c>
      <c r="K107" s="229"/>
      <c r="L107" s="89" t="e">
        <f t="shared" si="48"/>
        <v>#DIV/0!</v>
      </c>
      <c r="M107" s="229">
        <f t="shared" si="49"/>
        <v>0</v>
      </c>
      <c r="N107" s="89" t="e">
        <f t="shared" si="50"/>
        <v>#DIV/0!</v>
      </c>
      <c r="O107" s="229"/>
      <c r="P107" s="89" t="e">
        <f t="shared" si="51"/>
        <v>#DIV/0!</v>
      </c>
      <c r="Q107" s="229"/>
      <c r="R107" s="89" t="e">
        <f t="shared" si="52"/>
        <v>#DIV/0!</v>
      </c>
      <c r="S107" s="229"/>
      <c r="T107" s="89" t="e">
        <f t="shared" si="53"/>
        <v>#DIV/0!</v>
      </c>
      <c r="U107" s="229"/>
      <c r="V107" s="89" t="e">
        <f t="shared" si="54"/>
        <v>#DIV/0!</v>
      </c>
      <c r="W107" s="229"/>
      <c r="X107" s="89" t="e">
        <f t="shared" si="55"/>
        <v>#DIV/0!</v>
      </c>
      <c r="Y107" s="229"/>
      <c r="Z107" s="89" t="e">
        <f t="shared" si="56"/>
        <v>#DIV/0!</v>
      </c>
      <c r="AA107" s="229"/>
      <c r="AB107" s="89" t="e">
        <f t="shared" si="57"/>
        <v>#DIV/0!</v>
      </c>
    </row>
    <row r="108" spans="1:32" ht="12" customHeight="1">
      <c r="C108" s="338"/>
      <c r="D108" s="185">
        <v>45971</v>
      </c>
      <c r="E108" s="75" t="str">
        <f t="shared" si="46"/>
        <v>一</v>
      </c>
      <c r="F108" s="227">
        <f t="shared" si="45"/>
        <v>0</v>
      </c>
      <c r="G108" s="358"/>
      <c r="H108" s="357"/>
      <c r="I108" s="229"/>
      <c r="J108" s="89" t="e">
        <f t="shared" si="47"/>
        <v>#DIV/0!</v>
      </c>
      <c r="K108" s="229"/>
      <c r="L108" s="89" t="e">
        <f t="shared" si="48"/>
        <v>#DIV/0!</v>
      </c>
      <c r="M108" s="229">
        <f t="shared" si="49"/>
        <v>0</v>
      </c>
      <c r="N108" s="89" t="e">
        <f t="shared" si="50"/>
        <v>#DIV/0!</v>
      </c>
      <c r="O108" s="229"/>
      <c r="P108" s="89" t="e">
        <f t="shared" si="51"/>
        <v>#DIV/0!</v>
      </c>
      <c r="Q108" s="229"/>
      <c r="R108" s="89" t="e">
        <f t="shared" si="52"/>
        <v>#DIV/0!</v>
      </c>
      <c r="S108" s="229"/>
      <c r="T108" s="89" t="e">
        <f t="shared" si="53"/>
        <v>#DIV/0!</v>
      </c>
      <c r="U108" s="229"/>
      <c r="V108" s="89" t="e">
        <f t="shared" si="54"/>
        <v>#DIV/0!</v>
      </c>
      <c r="W108" s="229"/>
      <c r="X108" s="89" t="e">
        <f t="shared" si="55"/>
        <v>#DIV/0!</v>
      </c>
      <c r="Y108" s="229"/>
      <c r="Z108" s="89" t="e">
        <f t="shared" si="56"/>
        <v>#DIV/0!</v>
      </c>
      <c r="AA108" s="229"/>
      <c r="AB108" s="89" t="e">
        <f t="shared" si="57"/>
        <v>#DIV/0!</v>
      </c>
    </row>
    <row r="109" spans="1:32" ht="12" customHeight="1">
      <c r="C109" s="338"/>
      <c r="D109" s="185">
        <v>45972</v>
      </c>
      <c r="E109" s="75" t="str">
        <f t="shared" si="46"/>
        <v>二</v>
      </c>
      <c r="F109" s="227">
        <f t="shared" si="45"/>
        <v>0</v>
      </c>
      <c r="G109" s="358">
        <f t="shared" si="58"/>
        <v>0</v>
      </c>
      <c r="H109" s="357"/>
      <c r="I109" s="229"/>
      <c r="J109" s="89" t="e">
        <f t="shared" si="47"/>
        <v>#DIV/0!</v>
      </c>
      <c r="K109" s="229"/>
      <c r="L109" s="89" t="e">
        <f t="shared" si="48"/>
        <v>#DIV/0!</v>
      </c>
      <c r="M109" s="229">
        <f t="shared" si="49"/>
        <v>0</v>
      </c>
      <c r="N109" s="89" t="e">
        <f t="shared" si="50"/>
        <v>#DIV/0!</v>
      </c>
      <c r="O109" s="229"/>
      <c r="P109" s="89" t="e">
        <f t="shared" si="51"/>
        <v>#DIV/0!</v>
      </c>
      <c r="Q109" s="229"/>
      <c r="R109" s="89" t="e">
        <f t="shared" si="52"/>
        <v>#DIV/0!</v>
      </c>
      <c r="S109" s="229"/>
      <c r="T109" s="89" t="e">
        <f t="shared" si="53"/>
        <v>#DIV/0!</v>
      </c>
      <c r="U109" s="229"/>
      <c r="V109" s="89" t="e">
        <f t="shared" si="54"/>
        <v>#DIV/0!</v>
      </c>
      <c r="W109" s="229"/>
      <c r="X109" s="89" t="e">
        <f t="shared" si="55"/>
        <v>#DIV/0!</v>
      </c>
      <c r="Y109" s="229"/>
      <c r="Z109" s="89" t="e">
        <f t="shared" si="56"/>
        <v>#DIV/0!</v>
      </c>
      <c r="AA109" s="229"/>
      <c r="AB109" s="89" t="e">
        <f t="shared" si="57"/>
        <v>#DIV/0!</v>
      </c>
    </row>
    <row r="110" spans="1:32" ht="12" customHeight="1">
      <c r="C110" s="338"/>
      <c r="D110" s="185">
        <v>45973</v>
      </c>
      <c r="E110" s="75" t="str">
        <f t="shared" si="46"/>
        <v>三</v>
      </c>
      <c r="F110" s="227">
        <f t="shared" si="45"/>
        <v>0</v>
      </c>
      <c r="G110" s="358"/>
      <c r="H110" s="357"/>
      <c r="I110" s="229"/>
      <c r="J110" s="89" t="e">
        <f t="shared" si="47"/>
        <v>#DIV/0!</v>
      </c>
      <c r="K110" s="229"/>
      <c r="L110" s="89" t="e">
        <f t="shared" si="48"/>
        <v>#DIV/0!</v>
      </c>
      <c r="M110" s="229">
        <f t="shared" si="49"/>
        <v>0</v>
      </c>
      <c r="N110" s="89" t="e">
        <f t="shared" si="50"/>
        <v>#DIV/0!</v>
      </c>
      <c r="O110" s="229"/>
      <c r="P110" s="89" t="e">
        <f t="shared" si="51"/>
        <v>#DIV/0!</v>
      </c>
      <c r="Q110" s="229"/>
      <c r="R110" s="89" t="e">
        <f t="shared" si="52"/>
        <v>#DIV/0!</v>
      </c>
      <c r="S110" s="229"/>
      <c r="T110" s="89" t="e">
        <f t="shared" si="53"/>
        <v>#DIV/0!</v>
      </c>
      <c r="U110" s="229"/>
      <c r="V110" s="89" t="e">
        <f t="shared" si="54"/>
        <v>#DIV/0!</v>
      </c>
      <c r="W110" s="229"/>
      <c r="X110" s="89" t="e">
        <f t="shared" si="55"/>
        <v>#DIV/0!</v>
      </c>
      <c r="Y110" s="229"/>
      <c r="Z110" s="89" t="e">
        <f t="shared" si="56"/>
        <v>#DIV/0!</v>
      </c>
      <c r="AA110" s="229"/>
      <c r="AB110" s="89" t="e">
        <f t="shared" si="57"/>
        <v>#DIV/0!</v>
      </c>
    </row>
    <row r="111" spans="1:32" ht="12" customHeight="1">
      <c r="C111" s="338"/>
      <c r="D111" s="185">
        <v>45974</v>
      </c>
      <c r="E111" s="75" t="str">
        <f t="shared" si="46"/>
        <v>四</v>
      </c>
      <c r="F111" s="227">
        <f t="shared" si="45"/>
        <v>0</v>
      </c>
      <c r="G111" s="358"/>
      <c r="H111" s="357"/>
      <c r="I111" s="229"/>
      <c r="J111" s="89" t="e">
        <f t="shared" si="47"/>
        <v>#DIV/0!</v>
      </c>
      <c r="K111" s="229"/>
      <c r="L111" s="89" t="e">
        <f t="shared" si="48"/>
        <v>#DIV/0!</v>
      </c>
      <c r="M111" s="229">
        <f t="shared" si="49"/>
        <v>0</v>
      </c>
      <c r="N111" s="89" t="e">
        <f t="shared" si="50"/>
        <v>#DIV/0!</v>
      </c>
      <c r="O111" s="229"/>
      <c r="P111" s="89" t="e">
        <f t="shared" si="51"/>
        <v>#DIV/0!</v>
      </c>
      <c r="Q111" s="229"/>
      <c r="R111" s="89" t="e">
        <f t="shared" si="52"/>
        <v>#DIV/0!</v>
      </c>
      <c r="S111" s="229"/>
      <c r="T111" s="89" t="e">
        <f t="shared" si="53"/>
        <v>#DIV/0!</v>
      </c>
      <c r="U111" s="229"/>
      <c r="V111" s="89" t="e">
        <f t="shared" si="54"/>
        <v>#DIV/0!</v>
      </c>
      <c r="W111" s="229"/>
      <c r="X111" s="89" t="e">
        <f t="shared" si="55"/>
        <v>#DIV/0!</v>
      </c>
      <c r="Y111" s="229"/>
      <c r="Z111" s="89" t="e">
        <f t="shared" si="56"/>
        <v>#DIV/0!</v>
      </c>
      <c r="AA111" s="229"/>
      <c r="AB111" s="89" t="e">
        <f t="shared" si="57"/>
        <v>#DIV/0!</v>
      </c>
    </row>
    <row r="112" spans="1:32" ht="12" customHeight="1">
      <c r="C112" s="338"/>
      <c r="D112" s="185">
        <v>45975</v>
      </c>
      <c r="E112" s="75" t="str">
        <f t="shared" si="46"/>
        <v>五</v>
      </c>
      <c r="F112" s="227">
        <f t="shared" si="45"/>
        <v>0</v>
      </c>
      <c r="G112" s="358"/>
      <c r="H112" s="357"/>
      <c r="I112" s="229"/>
      <c r="J112" s="89" t="e">
        <f t="shared" si="47"/>
        <v>#DIV/0!</v>
      </c>
      <c r="K112" s="229"/>
      <c r="L112" s="89" t="e">
        <f t="shared" si="48"/>
        <v>#DIV/0!</v>
      </c>
      <c r="M112" s="229">
        <f t="shared" si="49"/>
        <v>0</v>
      </c>
      <c r="N112" s="89" t="e">
        <f t="shared" si="50"/>
        <v>#DIV/0!</v>
      </c>
      <c r="O112" s="229"/>
      <c r="P112" s="89" t="e">
        <f t="shared" si="51"/>
        <v>#DIV/0!</v>
      </c>
      <c r="Q112" s="229"/>
      <c r="R112" s="89" t="e">
        <f t="shared" si="52"/>
        <v>#DIV/0!</v>
      </c>
      <c r="S112" s="229"/>
      <c r="T112" s="89" t="e">
        <f t="shared" si="53"/>
        <v>#DIV/0!</v>
      </c>
      <c r="U112" s="229"/>
      <c r="V112" s="89" t="e">
        <f t="shared" si="54"/>
        <v>#DIV/0!</v>
      </c>
      <c r="W112" s="229"/>
      <c r="X112" s="89" t="e">
        <f t="shared" si="55"/>
        <v>#DIV/0!</v>
      </c>
      <c r="Y112" s="229"/>
      <c r="Z112" s="89" t="e">
        <f t="shared" si="56"/>
        <v>#DIV/0!</v>
      </c>
      <c r="AA112" s="229"/>
      <c r="AB112" s="89" t="e">
        <f t="shared" si="57"/>
        <v>#DIV/0!</v>
      </c>
    </row>
    <row r="113" spans="3:28" ht="12" customHeight="1">
      <c r="C113" s="338"/>
      <c r="D113" s="185">
        <v>45976</v>
      </c>
      <c r="E113" s="75" t="str">
        <f t="shared" si="46"/>
        <v>六</v>
      </c>
      <c r="F113" s="227">
        <f t="shared" si="45"/>
        <v>0</v>
      </c>
      <c r="G113" s="358"/>
      <c r="H113" s="357"/>
      <c r="I113" s="229"/>
      <c r="J113" s="89" t="e">
        <f t="shared" si="47"/>
        <v>#DIV/0!</v>
      </c>
      <c r="K113" s="229"/>
      <c r="L113" s="89" t="e">
        <f t="shared" si="48"/>
        <v>#DIV/0!</v>
      </c>
      <c r="M113" s="229">
        <f t="shared" si="49"/>
        <v>0</v>
      </c>
      <c r="N113" s="89" t="e">
        <f t="shared" si="50"/>
        <v>#DIV/0!</v>
      </c>
      <c r="O113" s="229"/>
      <c r="P113" s="89" t="e">
        <f t="shared" si="51"/>
        <v>#DIV/0!</v>
      </c>
      <c r="Q113" s="229"/>
      <c r="R113" s="89" t="e">
        <f t="shared" si="52"/>
        <v>#DIV/0!</v>
      </c>
      <c r="S113" s="229"/>
      <c r="T113" s="89" t="e">
        <f t="shared" si="53"/>
        <v>#DIV/0!</v>
      </c>
      <c r="U113" s="229"/>
      <c r="V113" s="89" t="e">
        <f t="shared" si="54"/>
        <v>#DIV/0!</v>
      </c>
      <c r="W113" s="229"/>
      <c r="X113" s="89" t="e">
        <f t="shared" si="55"/>
        <v>#DIV/0!</v>
      </c>
      <c r="Y113" s="229"/>
      <c r="Z113" s="89" t="e">
        <f t="shared" si="56"/>
        <v>#DIV/0!</v>
      </c>
      <c r="AA113" s="229"/>
      <c r="AB113" s="89" t="e">
        <f t="shared" si="57"/>
        <v>#DIV/0!</v>
      </c>
    </row>
    <row r="114" spans="3:28" ht="12" customHeight="1">
      <c r="C114" s="338"/>
      <c r="D114" s="185">
        <v>45977</v>
      </c>
      <c r="E114" s="75" t="str">
        <f t="shared" si="46"/>
        <v>日</v>
      </c>
      <c r="F114" s="227">
        <f t="shared" si="45"/>
        <v>0</v>
      </c>
      <c r="G114" s="358"/>
      <c r="H114" s="357"/>
      <c r="I114" s="229"/>
      <c r="J114" s="89" t="e">
        <f t="shared" si="47"/>
        <v>#DIV/0!</v>
      </c>
      <c r="K114" s="229"/>
      <c r="L114" s="89" t="e">
        <f t="shared" si="48"/>
        <v>#DIV/0!</v>
      </c>
      <c r="M114" s="229">
        <f t="shared" si="49"/>
        <v>0</v>
      </c>
      <c r="N114" s="89" t="e">
        <f t="shared" si="50"/>
        <v>#DIV/0!</v>
      </c>
      <c r="O114" s="229"/>
      <c r="P114" s="89" t="e">
        <f t="shared" si="51"/>
        <v>#DIV/0!</v>
      </c>
      <c r="Q114" s="229"/>
      <c r="R114" s="89" t="e">
        <f t="shared" si="52"/>
        <v>#DIV/0!</v>
      </c>
      <c r="S114" s="229"/>
      <c r="T114" s="89" t="e">
        <f t="shared" si="53"/>
        <v>#DIV/0!</v>
      </c>
      <c r="U114" s="229"/>
      <c r="V114" s="89" t="e">
        <f t="shared" si="54"/>
        <v>#DIV/0!</v>
      </c>
      <c r="W114" s="229"/>
      <c r="X114" s="89" t="e">
        <f t="shared" si="55"/>
        <v>#DIV/0!</v>
      </c>
      <c r="Y114" s="229"/>
      <c r="Z114" s="89" t="e">
        <f t="shared" si="56"/>
        <v>#DIV/0!</v>
      </c>
      <c r="AA114" s="229"/>
      <c r="AB114" s="89" t="e">
        <f t="shared" si="57"/>
        <v>#DIV/0!</v>
      </c>
    </row>
    <row r="115" spans="3:28" ht="12" customHeight="1">
      <c r="C115" s="338"/>
      <c r="D115" s="185">
        <v>45978</v>
      </c>
      <c r="E115" s="75" t="str">
        <f t="shared" si="46"/>
        <v>一</v>
      </c>
      <c r="F115" s="227">
        <f t="shared" si="45"/>
        <v>0</v>
      </c>
      <c r="G115" s="358"/>
      <c r="H115" s="357"/>
      <c r="I115" s="229"/>
      <c r="J115" s="89" t="e">
        <f t="shared" si="47"/>
        <v>#DIV/0!</v>
      </c>
      <c r="K115" s="229"/>
      <c r="L115" s="89" t="e">
        <f t="shared" si="48"/>
        <v>#DIV/0!</v>
      </c>
      <c r="M115" s="229">
        <f t="shared" si="49"/>
        <v>0</v>
      </c>
      <c r="N115" s="89" t="e">
        <f t="shared" si="50"/>
        <v>#DIV/0!</v>
      </c>
      <c r="O115" s="229"/>
      <c r="P115" s="89" t="e">
        <f t="shared" si="51"/>
        <v>#DIV/0!</v>
      </c>
      <c r="Q115" s="229"/>
      <c r="R115" s="89" t="e">
        <f t="shared" si="52"/>
        <v>#DIV/0!</v>
      </c>
      <c r="S115" s="229"/>
      <c r="T115" s="89" t="e">
        <f t="shared" si="53"/>
        <v>#DIV/0!</v>
      </c>
      <c r="U115" s="229"/>
      <c r="V115" s="89" t="e">
        <f t="shared" si="54"/>
        <v>#DIV/0!</v>
      </c>
      <c r="W115" s="229"/>
      <c r="X115" s="89" t="e">
        <f t="shared" si="55"/>
        <v>#DIV/0!</v>
      </c>
      <c r="Y115" s="229"/>
      <c r="Z115" s="89" t="e">
        <f t="shared" si="56"/>
        <v>#DIV/0!</v>
      </c>
      <c r="AA115" s="229"/>
      <c r="AB115" s="89" t="e">
        <f t="shared" si="57"/>
        <v>#DIV/0!</v>
      </c>
    </row>
    <row r="116" spans="3:28" ht="12" customHeight="1">
      <c r="C116" s="338"/>
      <c r="D116" s="185">
        <v>45979</v>
      </c>
      <c r="E116" s="75" t="str">
        <f t="shared" si="46"/>
        <v>二</v>
      </c>
      <c r="F116" s="227">
        <f t="shared" si="45"/>
        <v>0</v>
      </c>
      <c r="G116" s="358">
        <f t="shared" si="58"/>
        <v>0</v>
      </c>
      <c r="H116" s="357"/>
      <c r="I116" s="229"/>
      <c r="J116" s="89" t="e">
        <f t="shared" si="47"/>
        <v>#DIV/0!</v>
      </c>
      <c r="K116" s="229"/>
      <c r="L116" s="89" t="e">
        <f t="shared" si="48"/>
        <v>#DIV/0!</v>
      </c>
      <c r="M116" s="229">
        <f t="shared" si="49"/>
        <v>0</v>
      </c>
      <c r="N116" s="89" t="e">
        <f t="shared" si="50"/>
        <v>#DIV/0!</v>
      </c>
      <c r="O116" s="229"/>
      <c r="P116" s="89" t="e">
        <f t="shared" si="51"/>
        <v>#DIV/0!</v>
      </c>
      <c r="Q116" s="229"/>
      <c r="R116" s="89" t="e">
        <f t="shared" si="52"/>
        <v>#DIV/0!</v>
      </c>
      <c r="S116" s="229"/>
      <c r="T116" s="89" t="e">
        <f t="shared" si="53"/>
        <v>#DIV/0!</v>
      </c>
      <c r="U116" s="229"/>
      <c r="V116" s="89" t="e">
        <f t="shared" si="54"/>
        <v>#DIV/0!</v>
      </c>
      <c r="W116" s="229"/>
      <c r="X116" s="89" t="e">
        <f t="shared" si="55"/>
        <v>#DIV/0!</v>
      </c>
      <c r="Y116" s="229"/>
      <c r="Z116" s="89" t="e">
        <f t="shared" si="56"/>
        <v>#DIV/0!</v>
      </c>
      <c r="AA116" s="229"/>
      <c r="AB116" s="89" t="e">
        <f t="shared" si="57"/>
        <v>#DIV/0!</v>
      </c>
    </row>
    <row r="117" spans="3:28" ht="12" customHeight="1">
      <c r="C117" s="338"/>
      <c r="D117" s="185">
        <v>45980</v>
      </c>
      <c r="E117" s="75" t="str">
        <f t="shared" si="46"/>
        <v>三</v>
      </c>
      <c r="F117" s="227">
        <f t="shared" si="45"/>
        <v>0</v>
      </c>
      <c r="G117" s="358"/>
      <c r="H117" s="357"/>
      <c r="I117" s="229"/>
      <c r="J117" s="89" t="e">
        <f t="shared" si="47"/>
        <v>#DIV/0!</v>
      </c>
      <c r="K117" s="229"/>
      <c r="L117" s="89" t="e">
        <f t="shared" si="48"/>
        <v>#DIV/0!</v>
      </c>
      <c r="M117" s="229">
        <f t="shared" si="49"/>
        <v>0</v>
      </c>
      <c r="N117" s="89" t="e">
        <f t="shared" si="50"/>
        <v>#DIV/0!</v>
      </c>
      <c r="O117" s="229"/>
      <c r="P117" s="89" t="e">
        <f t="shared" si="51"/>
        <v>#DIV/0!</v>
      </c>
      <c r="Q117" s="229"/>
      <c r="R117" s="89" t="e">
        <f t="shared" si="52"/>
        <v>#DIV/0!</v>
      </c>
      <c r="S117" s="229"/>
      <c r="T117" s="89" t="e">
        <f t="shared" si="53"/>
        <v>#DIV/0!</v>
      </c>
      <c r="U117" s="229"/>
      <c r="V117" s="89" t="e">
        <f t="shared" si="54"/>
        <v>#DIV/0!</v>
      </c>
      <c r="W117" s="229"/>
      <c r="X117" s="89" t="e">
        <f t="shared" si="55"/>
        <v>#DIV/0!</v>
      </c>
      <c r="Y117" s="229"/>
      <c r="Z117" s="89" t="e">
        <f t="shared" si="56"/>
        <v>#DIV/0!</v>
      </c>
      <c r="AA117" s="229"/>
      <c r="AB117" s="89" t="e">
        <f t="shared" si="57"/>
        <v>#DIV/0!</v>
      </c>
    </row>
    <row r="118" spans="3:28" ht="12" customHeight="1">
      <c r="C118" s="338"/>
      <c r="D118" s="185">
        <v>45981</v>
      </c>
      <c r="E118" s="75" t="str">
        <f t="shared" si="46"/>
        <v>四</v>
      </c>
      <c r="F118" s="227">
        <f t="shared" si="45"/>
        <v>0</v>
      </c>
      <c r="G118" s="358"/>
      <c r="H118" s="357"/>
      <c r="I118" s="229"/>
      <c r="J118" s="89" t="e">
        <f t="shared" si="47"/>
        <v>#DIV/0!</v>
      </c>
      <c r="K118" s="229"/>
      <c r="L118" s="89" t="e">
        <f t="shared" si="48"/>
        <v>#DIV/0!</v>
      </c>
      <c r="M118" s="229">
        <f t="shared" si="49"/>
        <v>0</v>
      </c>
      <c r="N118" s="89" t="e">
        <f t="shared" si="50"/>
        <v>#DIV/0!</v>
      </c>
      <c r="O118" s="229"/>
      <c r="P118" s="89" t="e">
        <f t="shared" si="51"/>
        <v>#DIV/0!</v>
      </c>
      <c r="Q118" s="229"/>
      <c r="R118" s="89" t="e">
        <f t="shared" si="52"/>
        <v>#DIV/0!</v>
      </c>
      <c r="S118" s="229"/>
      <c r="T118" s="89" t="e">
        <f t="shared" si="53"/>
        <v>#DIV/0!</v>
      </c>
      <c r="U118" s="229"/>
      <c r="V118" s="89" t="e">
        <f t="shared" si="54"/>
        <v>#DIV/0!</v>
      </c>
      <c r="W118" s="229"/>
      <c r="X118" s="89" t="e">
        <f t="shared" si="55"/>
        <v>#DIV/0!</v>
      </c>
      <c r="Y118" s="229"/>
      <c r="Z118" s="89" t="e">
        <f t="shared" si="56"/>
        <v>#DIV/0!</v>
      </c>
      <c r="AA118" s="229"/>
      <c r="AB118" s="89" t="e">
        <f t="shared" si="57"/>
        <v>#DIV/0!</v>
      </c>
    </row>
    <row r="119" spans="3:28" ht="12" customHeight="1">
      <c r="C119" s="338"/>
      <c r="D119" s="185">
        <v>45982</v>
      </c>
      <c r="E119" s="75" t="str">
        <f t="shared" si="46"/>
        <v>五</v>
      </c>
      <c r="F119" s="227">
        <f t="shared" si="45"/>
        <v>0</v>
      </c>
      <c r="G119" s="358"/>
      <c r="H119" s="357"/>
      <c r="I119" s="229"/>
      <c r="J119" s="89" t="e">
        <f t="shared" si="47"/>
        <v>#DIV/0!</v>
      </c>
      <c r="K119" s="229"/>
      <c r="L119" s="89" t="e">
        <f t="shared" si="48"/>
        <v>#DIV/0!</v>
      </c>
      <c r="M119" s="229">
        <f t="shared" si="49"/>
        <v>0</v>
      </c>
      <c r="N119" s="89" t="e">
        <f t="shared" si="50"/>
        <v>#DIV/0!</v>
      </c>
      <c r="O119" s="229"/>
      <c r="P119" s="89" t="e">
        <f t="shared" si="51"/>
        <v>#DIV/0!</v>
      </c>
      <c r="Q119" s="229"/>
      <c r="R119" s="89" t="e">
        <f t="shared" si="52"/>
        <v>#DIV/0!</v>
      </c>
      <c r="S119" s="229"/>
      <c r="T119" s="89" t="e">
        <f t="shared" si="53"/>
        <v>#DIV/0!</v>
      </c>
      <c r="U119" s="229"/>
      <c r="V119" s="89" t="e">
        <f t="shared" si="54"/>
        <v>#DIV/0!</v>
      </c>
      <c r="W119" s="229"/>
      <c r="X119" s="89" t="e">
        <f t="shared" si="55"/>
        <v>#DIV/0!</v>
      </c>
      <c r="Y119" s="229"/>
      <c r="Z119" s="89" t="e">
        <f t="shared" si="56"/>
        <v>#DIV/0!</v>
      </c>
      <c r="AA119" s="229"/>
      <c r="AB119" s="89" t="e">
        <f t="shared" si="57"/>
        <v>#DIV/0!</v>
      </c>
    </row>
    <row r="120" spans="3:28" ht="12" customHeight="1">
      <c r="C120" s="338"/>
      <c r="D120" s="185">
        <v>45983</v>
      </c>
      <c r="E120" s="75" t="str">
        <f t="shared" si="46"/>
        <v>六</v>
      </c>
      <c r="F120" s="227">
        <f t="shared" si="45"/>
        <v>0</v>
      </c>
      <c r="G120" s="358"/>
      <c r="H120" s="357"/>
      <c r="I120" s="229"/>
      <c r="J120" s="89" t="e">
        <f t="shared" si="47"/>
        <v>#DIV/0!</v>
      </c>
      <c r="K120" s="229"/>
      <c r="L120" s="89" t="e">
        <f t="shared" si="48"/>
        <v>#DIV/0!</v>
      </c>
      <c r="M120" s="229">
        <f t="shared" si="49"/>
        <v>0</v>
      </c>
      <c r="N120" s="89" t="e">
        <f t="shared" si="50"/>
        <v>#DIV/0!</v>
      </c>
      <c r="O120" s="229"/>
      <c r="P120" s="89" t="e">
        <f t="shared" si="51"/>
        <v>#DIV/0!</v>
      </c>
      <c r="Q120" s="229"/>
      <c r="R120" s="89" t="e">
        <f t="shared" si="52"/>
        <v>#DIV/0!</v>
      </c>
      <c r="S120" s="229"/>
      <c r="T120" s="89" t="e">
        <f t="shared" si="53"/>
        <v>#DIV/0!</v>
      </c>
      <c r="U120" s="229"/>
      <c r="V120" s="89" t="e">
        <f t="shared" si="54"/>
        <v>#DIV/0!</v>
      </c>
      <c r="W120" s="229"/>
      <c r="X120" s="89" t="e">
        <f t="shared" si="55"/>
        <v>#DIV/0!</v>
      </c>
      <c r="Y120" s="229"/>
      <c r="Z120" s="89" t="e">
        <f t="shared" si="56"/>
        <v>#DIV/0!</v>
      </c>
      <c r="AA120" s="229"/>
      <c r="AB120" s="89" t="e">
        <f t="shared" si="57"/>
        <v>#DIV/0!</v>
      </c>
    </row>
    <row r="121" spans="3:28" ht="12" customHeight="1">
      <c r="C121" s="338"/>
      <c r="D121" s="185">
        <v>45984</v>
      </c>
      <c r="E121" s="75" t="str">
        <f t="shared" si="46"/>
        <v>日</v>
      </c>
      <c r="F121" s="227">
        <f t="shared" si="45"/>
        <v>0</v>
      </c>
      <c r="G121" s="358"/>
      <c r="H121" s="357"/>
      <c r="I121" s="229"/>
      <c r="J121" s="89" t="e">
        <f t="shared" si="47"/>
        <v>#DIV/0!</v>
      </c>
      <c r="K121" s="229"/>
      <c r="L121" s="89" t="e">
        <f t="shared" si="48"/>
        <v>#DIV/0!</v>
      </c>
      <c r="M121" s="229">
        <f t="shared" si="49"/>
        <v>0</v>
      </c>
      <c r="N121" s="89" t="e">
        <f t="shared" si="50"/>
        <v>#DIV/0!</v>
      </c>
      <c r="O121" s="229"/>
      <c r="P121" s="89" t="e">
        <f t="shared" si="51"/>
        <v>#DIV/0!</v>
      </c>
      <c r="Q121" s="229"/>
      <c r="R121" s="89" t="e">
        <f t="shared" si="52"/>
        <v>#DIV/0!</v>
      </c>
      <c r="S121" s="229"/>
      <c r="T121" s="89" t="e">
        <f t="shared" si="53"/>
        <v>#DIV/0!</v>
      </c>
      <c r="U121" s="229"/>
      <c r="V121" s="89" t="e">
        <f t="shared" si="54"/>
        <v>#DIV/0!</v>
      </c>
      <c r="W121" s="229"/>
      <c r="X121" s="89" t="e">
        <f t="shared" si="55"/>
        <v>#DIV/0!</v>
      </c>
      <c r="Y121" s="229"/>
      <c r="Z121" s="89" t="e">
        <f t="shared" si="56"/>
        <v>#DIV/0!</v>
      </c>
      <c r="AA121" s="229"/>
      <c r="AB121" s="89" t="e">
        <f t="shared" si="57"/>
        <v>#DIV/0!</v>
      </c>
    </row>
    <row r="122" spans="3:28" ht="12" customHeight="1">
      <c r="C122" s="338"/>
      <c r="D122" s="185">
        <v>45985</v>
      </c>
      <c r="E122" s="75" t="str">
        <f t="shared" si="46"/>
        <v>一</v>
      </c>
      <c r="F122" s="227">
        <f t="shared" si="45"/>
        <v>0</v>
      </c>
      <c r="G122" s="358"/>
      <c r="H122" s="357"/>
      <c r="I122" s="229"/>
      <c r="J122" s="89" t="e">
        <f t="shared" si="47"/>
        <v>#DIV/0!</v>
      </c>
      <c r="K122" s="229"/>
      <c r="L122" s="89" t="e">
        <f t="shared" si="48"/>
        <v>#DIV/0!</v>
      </c>
      <c r="M122" s="229">
        <f t="shared" si="49"/>
        <v>0</v>
      </c>
      <c r="N122" s="89" t="e">
        <f t="shared" si="50"/>
        <v>#DIV/0!</v>
      </c>
      <c r="O122" s="229"/>
      <c r="P122" s="89" t="e">
        <f t="shared" si="51"/>
        <v>#DIV/0!</v>
      </c>
      <c r="Q122" s="229"/>
      <c r="R122" s="89" t="e">
        <f t="shared" si="52"/>
        <v>#DIV/0!</v>
      </c>
      <c r="S122" s="229"/>
      <c r="T122" s="89" t="e">
        <f t="shared" si="53"/>
        <v>#DIV/0!</v>
      </c>
      <c r="U122" s="229"/>
      <c r="V122" s="89" t="e">
        <f t="shared" si="54"/>
        <v>#DIV/0!</v>
      </c>
      <c r="W122" s="229"/>
      <c r="X122" s="89" t="e">
        <f t="shared" si="55"/>
        <v>#DIV/0!</v>
      </c>
      <c r="Y122" s="229"/>
      <c r="Z122" s="89" t="e">
        <f t="shared" si="56"/>
        <v>#DIV/0!</v>
      </c>
      <c r="AA122" s="229"/>
      <c r="AB122" s="89" t="e">
        <f t="shared" si="57"/>
        <v>#DIV/0!</v>
      </c>
    </row>
    <row r="123" spans="3:28" ht="12" customHeight="1">
      <c r="C123" s="338"/>
      <c r="D123" s="185">
        <v>45986</v>
      </c>
      <c r="E123" s="75" t="str">
        <f t="shared" si="46"/>
        <v>二</v>
      </c>
      <c r="F123" s="227">
        <f t="shared" si="45"/>
        <v>0</v>
      </c>
      <c r="G123" s="358">
        <f t="shared" si="58"/>
        <v>0</v>
      </c>
      <c r="H123" s="357"/>
      <c r="I123" s="229"/>
      <c r="J123" s="89" t="e">
        <f t="shared" si="47"/>
        <v>#DIV/0!</v>
      </c>
      <c r="K123" s="229"/>
      <c r="L123" s="89" t="e">
        <f t="shared" si="48"/>
        <v>#DIV/0!</v>
      </c>
      <c r="M123" s="229">
        <f t="shared" si="49"/>
        <v>0</v>
      </c>
      <c r="N123" s="89" t="e">
        <f t="shared" si="50"/>
        <v>#DIV/0!</v>
      </c>
      <c r="O123" s="229"/>
      <c r="P123" s="89" t="e">
        <f t="shared" si="51"/>
        <v>#DIV/0!</v>
      </c>
      <c r="Q123" s="229"/>
      <c r="R123" s="89" t="e">
        <f t="shared" si="52"/>
        <v>#DIV/0!</v>
      </c>
      <c r="S123" s="229"/>
      <c r="T123" s="89" t="e">
        <f t="shared" si="53"/>
        <v>#DIV/0!</v>
      </c>
      <c r="U123" s="229"/>
      <c r="V123" s="89" t="e">
        <f t="shared" si="54"/>
        <v>#DIV/0!</v>
      </c>
      <c r="W123" s="229"/>
      <c r="X123" s="89" t="e">
        <f t="shared" si="55"/>
        <v>#DIV/0!</v>
      </c>
      <c r="Y123" s="229"/>
      <c r="Z123" s="89" t="e">
        <f t="shared" si="56"/>
        <v>#DIV/0!</v>
      </c>
      <c r="AA123" s="229"/>
      <c r="AB123" s="89" t="e">
        <f t="shared" si="57"/>
        <v>#DIV/0!</v>
      </c>
    </row>
    <row r="124" spans="3:28" ht="12" customHeight="1">
      <c r="C124" s="338"/>
      <c r="D124" s="185">
        <v>45987</v>
      </c>
      <c r="E124" s="75" t="str">
        <f t="shared" si="46"/>
        <v>三</v>
      </c>
      <c r="F124" s="227">
        <f t="shared" si="45"/>
        <v>0</v>
      </c>
      <c r="G124" s="358"/>
      <c r="H124" s="357"/>
      <c r="I124" s="229"/>
      <c r="J124" s="89" t="e">
        <f t="shared" si="47"/>
        <v>#DIV/0!</v>
      </c>
      <c r="K124" s="229"/>
      <c r="L124" s="89" t="e">
        <f t="shared" si="48"/>
        <v>#DIV/0!</v>
      </c>
      <c r="M124" s="229">
        <f t="shared" si="49"/>
        <v>0</v>
      </c>
      <c r="N124" s="89" t="e">
        <f t="shared" si="50"/>
        <v>#DIV/0!</v>
      </c>
      <c r="O124" s="229"/>
      <c r="P124" s="89" t="e">
        <f t="shared" si="51"/>
        <v>#DIV/0!</v>
      </c>
      <c r="Q124" s="229"/>
      <c r="R124" s="89" t="e">
        <f t="shared" si="52"/>
        <v>#DIV/0!</v>
      </c>
      <c r="S124" s="229"/>
      <c r="T124" s="89" t="e">
        <f t="shared" si="53"/>
        <v>#DIV/0!</v>
      </c>
      <c r="U124" s="229"/>
      <c r="V124" s="89" t="e">
        <f t="shared" si="54"/>
        <v>#DIV/0!</v>
      </c>
      <c r="W124" s="229"/>
      <c r="X124" s="89" t="e">
        <f t="shared" si="55"/>
        <v>#DIV/0!</v>
      </c>
      <c r="Y124" s="229"/>
      <c r="Z124" s="89" t="e">
        <f t="shared" si="56"/>
        <v>#DIV/0!</v>
      </c>
      <c r="AA124" s="229"/>
      <c r="AB124" s="89" t="e">
        <f t="shared" si="57"/>
        <v>#DIV/0!</v>
      </c>
    </row>
    <row r="125" spans="3:28" ht="12" customHeight="1">
      <c r="C125" s="338"/>
      <c r="D125" s="185">
        <v>45988</v>
      </c>
      <c r="E125" s="75" t="str">
        <f t="shared" si="46"/>
        <v>四</v>
      </c>
      <c r="F125" s="227">
        <f t="shared" si="45"/>
        <v>0</v>
      </c>
      <c r="G125" s="358"/>
      <c r="H125" s="357"/>
      <c r="I125" s="229"/>
      <c r="J125" s="89" t="e">
        <f t="shared" si="47"/>
        <v>#DIV/0!</v>
      </c>
      <c r="K125" s="229"/>
      <c r="L125" s="89" t="e">
        <f t="shared" si="48"/>
        <v>#DIV/0!</v>
      </c>
      <c r="M125" s="229">
        <f t="shared" si="49"/>
        <v>0</v>
      </c>
      <c r="N125" s="89" t="e">
        <f t="shared" si="50"/>
        <v>#DIV/0!</v>
      </c>
      <c r="O125" s="229"/>
      <c r="P125" s="89" t="e">
        <f t="shared" si="51"/>
        <v>#DIV/0!</v>
      </c>
      <c r="Q125" s="229"/>
      <c r="R125" s="89" t="e">
        <f t="shared" si="52"/>
        <v>#DIV/0!</v>
      </c>
      <c r="S125" s="229"/>
      <c r="T125" s="89" t="e">
        <f t="shared" si="53"/>
        <v>#DIV/0!</v>
      </c>
      <c r="U125" s="229"/>
      <c r="V125" s="89" t="e">
        <f t="shared" si="54"/>
        <v>#DIV/0!</v>
      </c>
      <c r="W125" s="229"/>
      <c r="X125" s="89" t="e">
        <f t="shared" si="55"/>
        <v>#DIV/0!</v>
      </c>
      <c r="Y125" s="229"/>
      <c r="Z125" s="89" t="e">
        <f t="shared" si="56"/>
        <v>#DIV/0!</v>
      </c>
      <c r="AA125" s="229"/>
      <c r="AB125" s="89" t="e">
        <f t="shared" si="57"/>
        <v>#DIV/0!</v>
      </c>
    </row>
    <row r="126" spans="3:28" ht="12" customHeight="1">
      <c r="C126" s="338"/>
      <c r="D126" s="185">
        <v>45989</v>
      </c>
      <c r="E126" s="75" t="str">
        <f t="shared" si="46"/>
        <v>五</v>
      </c>
      <c r="F126" s="227">
        <f t="shared" si="45"/>
        <v>0</v>
      </c>
      <c r="G126" s="358"/>
      <c r="H126" s="357"/>
      <c r="I126" s="229"/>
      <c r="J126" s="89" t="e">
        <f t="shared" si="47"/>
        <v>#DIV/0!</v>
      </c>
      <c r="K126" s="229"/>
      <c r="L126" s="89" t="e">
        <f t="shared" si="48"/>
        <v>#DIV/0!</v>
      </c>
      <c r="M126" s="229">
        <f t="shared" si="49"/>
        <v>0</v>
      </c>
      <c r="N126" s="89" t="e">
        <f t="shared" si="50"/>
        <v>#DIV/0!</v>
      </c>
      <c r="O126" s="229"/>
      <c r="P126" s="89" t="e">
        <f t="shared" si="51"/>
        <v>#DIV/0!</v>
      </c>
      <c r="Q126" s="229"/>
      <c r="R126" s="89" t="e">
        <f t="shared" si="52"/>
        <v>#DIV/0!</v>
      </c>
      <c r="S126" s="229"/>
      <c r="T126" s="89" t="e">
        <f t="shared" si="53"/>
        <v>#DIV/0!</v>
      </c>
      <c r="U126" s="229"/>
      <c r="V126" s="89" t="e">
        <f t="shared" si="54"/>
        <v>#DIV/0!</v>
      </c>
      <c r="W126" s="229"/>
      <c r="X126" s="89" t="e">
        <f t="shared" si="55"/>
        <v>#DIV/0!</v>
      </c>
      <c r="Y126" s="229"/>
      <c r="Z126" s="89" t="e">
        <f t="shared" si="56"/>
        <v>#DIV/0!</v>
      </c>
      <c r="AA126" s="229"/>
      <c r="AB126" s="89" t="e">
        <f t="shared" si="57"/>
        <v>#DIV/0!</v>
      </c>
    </row>
    <row r="127" spans="3:28" ht="12" customHeight="1">
      <c r="C127" s="338"/>
      <c r="D127" s="185">
        <v>45990</v>
      </c>
      <c r="E127" s="75" t="str">
        <f t="shared" si="46"/>
        <v>六</v>
      </c>
      <c r="F127" s="227">
        <f t="shared" si="45"/>
        <v>0</v>
      </c>
      <c r="G127" s="358"/>
      <c r="H127" s="357"/>
      <c r="I127" s="229"/>
      <c r="J127" s="89" t="e">
        <f t="shared" si="47"/>
        <v>#DIV/0!</v>
      </c>
      <c r="K127" s="229"/>
      <c r="L127" s="89" t="e">
        <f t="shared" si="48"/>
        <v>#DIV/0!</v>
      </c>
      <c r="M127" s="229">
        <f t="shared" si="49"/>
        <v>0</v>
      </c>
      <c r="N127" s="89" t="e">
        <f t="shared" si="50"/>
        <v>#DIV/0!</v>
      </c>
      <c r="O127" s="229"/>
      <c r="P127" s="89" t="e">
        <f t="shared" si="51"/>
        <v>#DIV/0!</v>
      </c>
      <c r="Q127" s="229"/>
      <c r="R127" s="89" t="e">
        <f t="shared" si="52"/>
        <v>#DIV/0!</v>
      </c>
      <c r="S127" s="229"/>
      <c r="T127" s="89" t="e">
        <f t="shared" si="53"/>
        <v>#DIV/0!</v>
      </c>
      <c r="U127" s="229"/>
      <c r="V127" s="89" t="e">
        <f t="shared" si="54"/>
        <v>#DIV/0!</v>
      </c>
      <c r="W127" s="229"/>
      <c r="X127" s="89" t="e">
        <f t="shared" si="55"/>
        <v>#DIV/0!</v>
      </c>
      <c r="Y127" s="229"/>
      <c r="Z127" s="89" t="e">
        <f t="shared" si="56"/>
        <v>#DIV/0!</v>
      </c>
      <c r="AA127" s="229"/>
      <c r="AB127" s="89" t="e">
        <f t="shared" si="57"/>
        <v>#DIV/0!</v>
      </c>
    </row>
    <row r="128" spans="3:28" ht="12" customHeight="1">
      <c r="C128" s="338"/>
      <c r="D128" s="185">
        <v>45991</v>
      </c>
      <c r="E128" s="75" t="str">
        <f t="shared" si="46"/>
        <v>日</v>
      </c>
      <c r="F128" s="227">
        <f t="shared" si="45"/>
        <v>0</v>
      </c>
      <c r="G128" s="358"/>
      <c r="H128" s="357"/>
      <c r="I128" s="229"/>
      <c r="J128" s="89" t="e">
        <f t="shared" si="47"/>
        <v>#DIV/0!</v>
      </c>
      <c r="K128" s="229"/>
      <c r="L128" s="89" t="e">
        <f t="shared" si="48"/>
        <v>#DIV/0!</v>
      </c>
      <c r="M128" s="229">
        <f t="shared" si="49"/>
        <v>0</v>
      </c>
      <c r="N128" s="89" t="e">
        <f t="shared" si="50"/>
        <v>#DIV/0!</v>
      </c>
      <c r="O128" s="229"/>
      <c r="P128" s="89" t="e">
        <f t="shared" si="51"/>
        <v>#DIV/0!</v>
      </c>
      <c r="Q128" s="229"/>
      <c r="R128" s="89" t="e">
        <f t="shared" si="52"/>
        <v>#DIV/0!</v>
      </c>
      <c r="S128" s="229"/>
      <c r="T128" s="89" t="e">
        <f t="shared" si="53"/>
        <v>#DIV/0!</v>
      </c>
      <c r="U128" s="229"/>
      <c r="V128" s="89" t="e">
        <f t="shared" si="54"/>
        <v>#DIV/0!</v>
      </c>
      <c r="W128" s="229"/>
      <c r="X128" s="89" t="e">
        <f t="shared" si="55"/>
        <v>#DIV/0!</v>
      </c>
      <c r="Y128" s="229"/>
      <c r="Z128" s="89" t="e">
        <f t="shared" si="56"/>
        <v>#DIV/0!</v>
      </c>
      <c r="AA128" s="229"/>
      <c r="AB128" s="89" t="e">
        <f t="shared" si="57"/>
        <v>#DIV/0!</v>
      </c>
    </row>
    <row r="129" spans="3:28" ht="12" customHeight="1">
      <c r="C129" s="320"/>
      <c r="D129" s="185">
        <v>45992</v>
      </c>
      <c r="E129" s="75" t="str">
        <f t="shared" si="46"/>
        <v>一</v>
      </c>
      <c r="F129" s="227">
        <f t="shared" si="45"/>
        <v>0</v>
      </c>
      <c r="G129" s="358"/>
      <c r="H129" s="322"/>
      <c r="I129" s="229"/>
      <c r="J129" s="89" t="e">
        <f t="shared" si="47"/>
        <v>#DIV/0!</v>
      </c>
      <c r="K129" s="229"/>
      <c r="L129" s="89" t="e">
        <f t="shared" si="48"/>
        <v>#DIV/0!</v>
      </c>
      <c r="M129" s="229">
        <f t="shared" si="49"/>
        <v>0</v>
      </c>
      <c r="N129" s="89" t="e">
        <f t="shared" si="50"/>
        <v>#DIV/0!</v>
      </c>
      <c r="O129" s="229"/>
      <c r="P129" s="89" t="e">
        <f t="shared" si="51"/>
        <v>#DIV/0!</v>
      </c>
      <c r="Q129" s="229"/>
      <c r="R129" s="89" t="e">
        <f t="shared" si="52"/>
        <v>#DIV/0!</v>
      </c>
      <c r="S129" s="229"/>
      <c r="T129" s="89" t="e">
        <f t="shared" si="53"/>
        <v>#DIV/0!</v>
      </c>
      <c r="U129" s="229"/>
      <c r="V129" s="89" t="e">
        <f t="shared" si="54"/>
        <v>#DIV/0!</v>
      </c>
      <c r="W129" s="229"/>
      <c r="X129" s="89" t="e">
        <f t="shared" si="55"/>
        <v>#DIV/0!</v>
      </c>
      <c r="Y129" s="229"/>
      <c r="Z129" s="89" t="e">
        <f t="shared" si="56"/>
        <v>#DIV/0!</v>
      </c>
      <c r="AA129" s="229"/>
      <c r="AB129" s="89" t="e">
        <f t="shared" si="57"/>
        <v>#DIV/0!</v>
      </c>
    </row>
  </sheetData>
  <mergeCells count="58">
    <mergeCell ref="C99:C128"/>
    <mergeCell ref="G102:G108"/>
    <mergeCell ref="G109:G115"/>
    <mergeCell ref="G116:G122"/>
    <mergeCell ref="G123:G129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68:H98"/>
    <mergeCell ref="G74:G80"/>
    <mergeCell ref="G81:G87"/>
    <mergeCell ref="G88:G94"/>
    <mergeCell ref="G95:G101"/>
    <mergeCell ref="H99:H128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129"/>
  <sheetViews>
    <sheetView topLeftCell="B1" zoomScaleNormal="100" workbookViewId="0">
      <pane xSplit="4" ySplit="6" topLeftCell="F88" activePane="bottomRight" state="frozen"/>
      <selection pane="bottomRight" activeCell="H68" sqref="H68:H98"/>
      <selection pane="bottomLeft" activeCell="B7" sqref="B7"/>
      <selection pane="topRight" activeCell="F1" sqref="F1"/>
    </sheetView>
  </sheetViews>
  <sheetFormatPr defaultColWidth="8.85546875" defaultRowHeight="14.25"/>
  <cols>
    <col min="1" max="1" width="0" style="182" hidden="1" customWidth="1"/>
    <col min="2" max="2" width="11.7109375" style="182" bestFit="1" customWidth="1"/>
    <col min="3" max="3" width="6.28515625" style="167" bestFit="1" customWidth="1"/>
    <col min="4" max="4" width="8.425781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hidden="1" customWidth="1"/>
    <col min="20" max="20" width="8.5703125" style="190" hidden="1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25.5">
      <c r="A2" s="181"/>
      <c r="B2" s="348" t="s">
        <v>110</v>
      </c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182"/>
      <c r="X2" s="182"/>
      <c r="Y2" s="182"/>
      <c r="Z2" s="182"/>
      <c r="AA2" s="182"/>
      <c r="AB2" s="182"/>
    </row>
    <row r="3" spans="1:28" ht="25.15" customHeight="1">
      <c r="B3" s="373" t="s">
        <v>62</v>
      </c>
      <c r="C3" s="374" t="s">
        <v>95</v>
      </c>
      <c r="D3" s="375" t="s">
        <v>64</v>
      </c>
      <c r="E3" s="375"/>
      <c r="F3" s="376" t="s">
        <v>111</v>
      </c>
      <c r="G3" s="376"/>
      <c r="H3" s="376"/>
      <c r="I3" s="379" t="s">
        <v>112</v>
      </c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</row>
    <row r="4" spans="1:28" ht="25.15" customHeight="1">
      <c r="B4" s="373"/>
      <c r="C4" s="374"/>
      <c r="D4" s="375"/>
      <c r="E4" s="375"/>
      <c r="F4" s="376"/>
      <c r="G4" s="376"/>
      <c r="H4" s="376"/>
      <c r="I4" s="377" t="s">
        <v>98</v>
      </c>
      <c r="J4" s="377"/>
      <c r="K4" s="377"/>
      <c r="L4" s="377"/>
      <c r="M4" s="377"/>
      <c r="N4" s="377"/>
      <c r="O4" s="380" t="s">
        <v>45</v>
      </c>
      <c r="P4" s="377"/>
      <c r="Q4" s="377" t="s">
        <v>99</v>
      </c>
      <c r="R4" s="377"/>
      <c r="S4" s="377" t="s">
        <v>100</v>
      </c>
      <c r="T4" s="377"/>
      <c r="U4" s="377" t="s">
        <v>101</v>
      </c>
      <c r="V4" s="377"/>
      <c r="W4" s="367" t="s">
        <v>102</v>
      </c>
      <c r="X4" s="367"/>
      <c r="Y4" s="367" t="s">
        <v>103</v>
      </c>
      <c r="Z4" s="367"/>
      <c r="AA4" s="367" t="s">
        <v>104</v>
      </c>
      <c r="AB4" s="367"/>
    </row>
    <row r="5" spans="1:28" ht="25.15" customHeight="1">
      <c r="B5" s="373"/>
      <c r="C5" s="374"/>
      <c r="D5" s="375"/>
      <c r="E5" s="375"/>
      <c r="F5" s="378" t="s">
        <v>71</v>
      </c>
      <c r="G5" s="378" t="s">
        <v>72</v>
      </c>
      <c r="H5" s="378" t="s">
        <v>73</v>
      </c>
      <c r="I5" s="377" t="s">
        <v>105</v>
      </c>
      <c r="J5" s="377"/>
      <c r="K5" s="377" t="s">
        <v>106</v>
      </c>
      <c r="L5" s="377"/>
      <c r="M5" s="377" t="s">
        <v>107</v>
      </c>
      <c r="N5" s="377"/>
      <c r="O5" s="377" t="s">
        <v>105</v>
      </c>
      <c r="P5" s="377"/>
      <c r="Q5" s="377" t="s">
        <v>105</v>
      </c>
      <c r="R5" s="377"/>
      <c r="S5" s="377" t="s">
        <v>105</v>
      </c>
      <c r="T5" s="377"/>
      <c r="U5" s="377" t="s">
        <v>105</v>
      </c>
      <c r="V5" s="377"/>
      <c r="W5" s="377" t="s">
        <v>105</v>
      </c>
      <c r="X5" s="377"/>
      <c r="Y5" s="377" t="s">
        <v>105</v>
      </c>
      <c r="Z5" s="377"/>
      <c r="AA5" s="377" t="s">
        <v>105</v>
      </c>
      <c r="AB5" s="377"/>
    </row>
    <row r="6" spans="1:28" s="183" customFormat="1" ht="23.45" customHeight="1">
      <c r="B6" s="373"/>
      <c r="C6" s="374"/>
      <c r="D6" s="375"/>
      <c r="E6" s="375"/>
      <c r="F6" s="378"/>
      <c r="G6" s="378"/>
      <c r="H6" s="378"/>
      <c r="I6" s="244" t="s">
        <v>113</v>
      </c>
      <c r="J6" s="184" t="s">
        <v>109</v>
      </c>
      <c r="K6" s="244" t="s">
        <v>113</v>
      </c>
      <c r="L6" s="184" t="s">
        <v>109</v>
      </c>
      <c r="M6" s="244" t="s">
        <v>113</v>
      </c>
      <c r="N6" s="184" t="s">
        <v>109</v>
      </c>
      <c r="O6" s="244" t="s">
        <v>113</v>
      </c>
      <c r="P6" s="184" t="s">
        <v>109</v>
      </c>
      <c r="Q6" s="244" t="s">
        <v>113</v>
      </c>
      <c r="R6" s="184" t="s">
        <v>109</v>
      </c>
      <c r="S6" s="244" t="s">
        <v>113</v>
      </c>
      <c r="T6" s="184" t="s">
        <v>109</v>
      </c>
      <c r="U6" s="244" t="s">
        <v>113</v>
      </c>
      <c r="V6" s="184" t="s">
        <v>109</v>
      </c>
      <c r="W6" s="244" t="s">
        <v>113</v>
      </c>
      <c r="X6" s="184" t="s">
        <v>109</v>
      </c>
      <c r="Y6" s="244" t="s">
        <v>113</v>
      </c>
      <c r="Z6" s="184" t="s">
        <v>109</v>
      </c>
      <c r="AA6" s="244" t="s">
        <v>113</v>
      </c>
      <c r="AB6" s="184" t="s">
        <v>109</v>
      </c>
    </row>
    <row r="7" spans="1:28" ht="12" hidden="1">
      <c r="B7" s="356">
        <f>D19</f>
        <v>45882</v>
      </c>
      <c r="C7" s="342" t="s">
        <v>74</v>
      </c>
      <c r="D7" s="185">
        <v>45870</v>
      </c>
      <c r="E7" s="185" t="s">
        <v>75</v>
      </c>
      <c r="F7" s="257">
        <f>SUM(M7,Q7,S7,U7,W7,Y7,AA7)</f>
        <v>126626</v>
      </c>
      <c r="G7" s="372">
        <f>SUM(F7:F10)</f>
        <v>603449</v>
      </c>
      <c r="H7" s="372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2" hidden="1">
      <c r="B8" s="342"/>
      <c r="C8" s="342"/>
      <c r="D8" s="185">
        <v>45871</v>
      </c>
      <c r="E8" s="185" t="s">
        <v>76</v>
      </c>
      <c r="F8" s="257">
        <f t="shared" ref="F8:F24" si="1">SUM(M8,Q8,S8,U8,W8,Y8,AA8)</f>
        <v>132231</v>
      </c>
      <c r="G8" s="372"/>
      <c r="H8" s="372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2" hidden="1">
      <c r="B9" s="342"/>
      <c r="C9" s="342"/>
      <c r="D9" s="185">
        <v>45872</v>
      </c>
      <c r="E9" s="185" t="s">
        <v>71</v>
      </c>
      <c r="F9" s="257">
        <f t="shared" si="1"/>
        <v>172946</v>
      </c>
      <c r="G9" s="372"/>
      <c r="H9" s="372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2" hidden="1">
      <c r="B10" s="342"/>
      <c r="C10" s="342"/>
      <c r="D10" s="185">
        <v>45873</v>
      </c>
      <c r="E10" s="185" t="s">
        <v>77</v>
      </c>
      <c r="F10" s="257">
        <f t="shared" si="1"/>
        <v>171646</v>
      </c>
      <c r="G10" s="372"/>
      <c r="H10" s="372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2" hidden="1">
      <c r="B11" s="342"/>
      <c r="C11" s="342"/>
      <c r="D11" s="185">
        <v>45874</v>
      </c>
      <c r="E11" s="185" t="s">
        <v>78</v>
      </c>
      <c r="F11" s="257">
        <f>SUM(M11,Q11,S11,U11,W11,Y11,AA11)</f>
        <v>185947</v>
      </c>
      <c r="G11" s="372">
        <f>SUM(F11:F17)</f>
        <v>1159872</v>
      </c>
      <c r="H11" s="372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2" hidden="1">
      <c r="B12" s="342"/>
      <c r="C12" s="342"/>
      <c r="D12" s="185">
        <v>45875</v>
      </c>
      <c r="E12" s="185" t="s">
        <v>79</v>
      </c>
      <c r="F12" s="257">
        <f t="shared" si="1"/>
        <v>179806</v>
      </c>
      <c r="G12" s="372"/>
      <c r="H12" s="372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2" hidden="1">
      <c r="B13" s="342"/>
      <c r="C13" s="342"/>
      <c r="D13" s="185">
        <v>45876</v>
      </c>
      <c r="E13" s="185" t="s">
        <v>80</v>
      </c>
      <c r="F13" s="257">
        <f t="shared" si="1"/>
        <v>167846</v>
      </c>
      <c r="G13" s="372"/>
      <c r="H13" s="372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2" hidden="1">
      <c r="B14" s="342"/>
      <c r="C14" s="342"/>
      <c r="D14" s="185">
        <v>45877</v>
      </c>
      <c r="E14" s="185" t="s">
        <v>75</v>
      </c>
      <c r="F14" s="257">
        <f t="shared" si="1"/>
        <v>133441</v>
      </c>
      <c r="G14" s="372"/>
      <c r="H14" s="372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2" hidden="1">
      <c r="B15" s="342"/>
      <c r="C15" s="342"/>
      <c r="D15" s="185">
        <v>45878</v>
      </c>
      <c r="E15" s="185" t="s">
        <v>76</v>
      </c>
      <c r="F15" s="257">
        <f t="shared" si="1"/>
        <v>136383</v>
      </c>
      <c r="G15" s="372"/>
      <c r="H15" s="372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2" hidden="1">
      <c r="B16" s="342"/>
      <c r="C16" s="342"/>
      <c r="D16" s="185">
        <v>45879</v>
      </c>
      <c r="E16" s="185" t="s">
        <v>71</v>
      </c>
      <c r="F16" s="257">
        <f t="shared" si="1"/>
        <v>179198</v>
      </c>
      <c r="G16" s="372"/>
      <c r="H16" s="372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2" hidden="1">
      <c r="B17" s="342"/>
      <c r="C17" s="342"/>
      <c r="D17" s="185">
        <v>45880</v>
      </c>
      <c r="E17" s="185" t="s">
        <v>77</v>
      </c>
      <c r="F17" s="257">
        <f t="shared" si="1"/>
        <v>177251</v>
      </c>
      <c r="G17" s="372"/>
      <c r="H17" s="372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2" hidden="1">
      <c r="B18" s="356">
        <f>D26</f>
        <v>45889</v>
      </c>
      <c r="C18" s="342"/>
      <c r="D18" s="185">
        <v>45881</v>
      </c>
      <c r="E18" s="185" t="s">
        <v>78</v>
      </c>
      <c r="F18" s="257">
        <f t="shared" si="1"/>
        <v>163807</v>
      </c>
      <c r="G18" s="372">
        <f t="shared" ref="G18" si="13">SUM(F18:F24)</f>
        <v>1082673</v>
      </c>
      <c r="H18" s="372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2" hidden="1">
      <c r="B19" s="342"/>
      <c r="C19" s="342"/>
      <c r="D19" s="185">
        <v>45882</v>
      </c>
      <c r="E19" s="185" t="s">
        <v>79</v>
      </c>
      <c r="F19" s="257">
        <f t="shared" si="1"/>
        <v>165300</v>
      </c>
      <c r="G19" s="372"/>
      <c r="H19" s="372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2" hidden="1">
      <c r="B20" s="342"/>
      <c r="C20" s="342"/>
      <c r="D20" s="185">
        <v>45883</v>
      </c>
      <c r="E20" s="185" t="s">
        <v>80</v>
      </c>
      <c r="F20" s="257">
        <f t="shared" si="1"/>
        <v>154459</v>
      </c>
      <c r="G20" s="372"/>
      <c r="H20" s="372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2" hidden="1">
      <c r="B21" s="342"/>
      <c r="C21" s="342"/>
      <c r="D21" s="185">
        <v>45884</v>
      </c>
      <c r="E21" s="185" t="s">
        <v>75</v>
      </c>
      <c r="F21" s="257">
        <f t="shared" si="1"/>
        <v>129575</v>
      </c>
      <c r="G21" s="372"/>
      <c r="H21" s="372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2" hidden="1">
      <c r="B22" s="342"/>
      <c r="C22" s="342"/>
      <c r="D22" s="185">
        <v>45885</v>
      </c>
      <c r="E22" s="185" t="s">
        <v>76</v>
      </c>
      <c r="F22" s="257">
        <f t="shared" si="1"/>
        <v>129760</v>
      </c>
      <c r="G22" s="372"/>
      <c r="H22" s="372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2" hidden="1">
      <c r="B23" s="342"/>
      <c r="C23" s="342"/>
      <c r="D23" s="185">
        <v>45886</v>
      </c>
      <c r="E23" s="185" t="s">
        <v>71</v>
      </c>
      <c r="F23" s="257">
        <f t="shared" si="1"/>
        <v>169934</v>
      </c>
      <c r="G23" s="372"/>
      <c r="H23" s="372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2" hidden="1">
      <c r="B24" s="342"/>
      <c r="C24" s="342"/>
      <c r="D24" s="185">
        <v>45887</v>
      </c>
      <c r="E24" s="185" t="s">
        <v>77</v>
      </c>
      <c r="F24" s="257">
        <f t="shared" si="1"/>
        <v>169838</v>
      </c>
      <c r="G24" s="372"/>
      <c r="H24" s="372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2" hidden="1">
      <c r="B25" s="356">
        <f>D33</f>
        <v>45896</v>
      </c>
      <c r="C25" s="342"/>
      <c r="D25" s="185">
        <v>45888</v>
      </c>
      <c r="E25" s="185" t="s">
        <v>78</v>
      </c>
      <c r="F25" s="257">
        <f>SUM(M25,Q25,S25,U25,W25,Y25,AA25,O25)</f>
        <v>193634</v>
      </c>
      <c r="G25" s="372">
        <f t="shared" ref="G25" si="14">SUM(F25:F31)</f>
        <v>1179305</v>
      </c>
      <c r="H25" s="372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2" hidden="1">
      <c r="B26" s="342"/>
      <c r="C26" s="342"/>
      <c r="D26" s="185">
        <v>45889</v>
      </c>
      <c r="E26" s="185" t="s">
        <v>79</v>
      </c>
      <c r="F26" s="257">
        <f t="shared" ref="F26:F45" si="15">SUM(M26,Q26,S26,U26,W26,Y26,AA26,O26)</f>
        <v>180887</v>
      </c>
      <c r="G26" s="372"/>
      <c r="H26" s="372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2" hidden="1">
      <c r="B27" s="342"/>
      <c r="C27" s="342"/>
      <c r="D27" s="185">
        <v>45890</v>
      </c>
      <c r="E27" s="185" t="s">
        <v>80</v>
      </c>
      <c r="F27" s="257">
        <f t="shared" si="15"/>
        <v>170601</v>
      </c>
      <c r="G27" s="372"/>
      <c r="H27" s="372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2" hidden="1">
      <c r="B28" s="342"/>
      <c r="C28" s="342"/>
      <c r="D28" s="185">
        <v>45891</v>
      </c>
      <c r="E28" s="185" t="s">
        <v>75</v>
      </c>
      <c r="F28" s="257">
        <f t="shared" si="15"/>
        <v>134952</v>
      </c>
      <c r="G28" s="372"/>
      <c r="H28" s="372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2" hidden="1">
      <c r="B29" s="342"/>
      <c r="C29" s="342"/>
      <c r="D29" s="185">
        <v>45892</v>
      </c>
      <c r="E29" s="185" t="s">
        <v>76</v>
      </c>
      <c r="F29" s="257">
        <f t="shared" si="15"/>
        <v>140531</v>
      </c>
      <c r="G29" s="372"/>
      <c r="H29" s="372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2" hidden="1">
      <c r="B30" s="342"/>
      <c r="C30" s="342"/>
      <c r="D30" s="185">
        <v>45893</v>
      </c>
      <c r="E30" s="185" t="s">
        <v>71</v>
      </c>
      <c r="F30" s="257">
        <f t="shared" si="15"/>
        <v>182419</v>
      </c>
      <c r="G30" s="372"/>
      <c r="H30" s="372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2" hidden="1">
      <c r="B31" s="342"/>
      <c r="C31" s="342"/>
      <c r="D31" s="185">
        <v>45894</v>
      </c>
      <c r="E31" s="185" t="s">
        <v>77</v>
      </c>
      <c r="F31" s="257">
        <f t="shared" si="15"/>
        <v>176281</v>
      </c>
      <c r="G31" s="372"/>
      <c r="H31" s="372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2" hidden="1">
      <c r="B32" s="356">
        <f>D40</f>
        <v>45903</v>
      </c>
      <c r="C32" s="342"/>
      <c r="D32" s="185">
        <v>45895</v>
      </c>
      <c r="E32" s="185" t="s">
        <v>78</v>
      </c>
      <c r="F32" s="257">
        <f t="shared" si="15"/>
        <v>166644</v>
      </c>
      <c r="G32" s="372">
        <f t="shared" ref="G32" si="16">SUM(F32:F38)</f>
        <v>1105998</v>
      </c>
      <c r="H32" s="372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2" hidden="1">
      <c r="B33" s="342"/>
      <c r="C33" s="342"/>
      <c r="D33" s="185">
        <v>45896</v>
      </c>
      <c r="E33" s="185" t="s">
        <v>79</v>
      </c>
      <c r="F33" s="257">
        <f t="shared" si="15"/>
        <v>164419</v>
      </c>
      <c r="G33" s="372"/>
      <c r="H33" s="372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2" hidden="1">
      <c r="B34" s="342"/>
      <c r="C34" s="342"/>
      <c r="D34" s="185">
        <v>45897</v>
      </c>
      <c r="E34" s="185" t="s">
        <v>80</v>
      </c>
      <c r="F34" s="257">
        <f t="shared" si="15"/>
        <v>155645</v>
      </c>
      <c r="G34" s="372"/>
      <c r="H34" s="372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2" hidden="1">
      <c r="B35" s="342"/>
      <c r="C35" s="342"/>
      <c r="D35" s="185">
        <v>45898</v>
      </c>
      <c r="E35" s="185" t="s">
        <v>75</v>
      </c>
      <c r="F35" s="257">
        <f t="shared" si="15"/>
        <v>129900</v>
      </c>
      <c r="G35" s="372"/>
      <c r="H35" s="372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2" hidden="1">
      <c r="B36" s="342"/>
      <c r="C36" s="342"/>
      <c r="D36" s="185">
        <v>45899</v>
      </c>
      <c r="E36" s="185" t="s">
        <v>76</v>
      </c>
      <c r="F36" s="257">
        <f t="shared" si="15"/>
        <v>136235</v>
      </c>
      <c r="G36" s="372"/>
      <c r="H36" s="372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2" hidden="1">
      <c r="B37" s="342"/>
      <c r="C37" s="342"/>
      <c r="D37" s="185">
        <v>45900</v>
      </c>
      <c r="E37" s="185" t="s">
        <v>71</v>
      </c>
      <c r="F37" s="257">
        <f t="shared" si="15"/>
        <v>177923</v>
      </c>
      <c r="G37" s="372"/>
      <c r="H37" s="372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2" hidden="1">
      <c r="B38" s="342"/>
      <c r="C38" s="338" t="s">
        <v>81</v>
      </c>
      <c r="D38" s="79">
        <v>45901</v>
      </c>
      <c r="E38" s="79" t="s">
        <v>77</v>
      </c>
      <c r="F38" s="257">
        <f t="shared" si="15"/>
        <v>175232</v>
      </c>
      <c r="G38" s="372"/>
      <c r="H38" s="372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2" hidden="1">
      <c r="B39" s="342"/>
      <c r="C39" s="338"/>
      <c r="D39" s="79">
        <v>45902</v>
      </c>
      <c r="E39" s="79" t="s">
        <v>78</v>
      </c>
      <c r="F39" s="257">
        <f t="shared" si="15"/>
        <v>193593</v>
      </c>
      <c r="G39" s="372">
        <f t="shared" ref="G39" si="17">SUM(F39:F45)</f>
        <v>1186458</v>
      </c>
      <c r="H39" s="372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2" hidden="1">
      <c r="B40" s="342"/>
      <c r="C40" s="338"/>
      <c r="D40" s="79">
        <v>45903</v>
      </c>
      <c r="E40" s="79" t="s">
        <v>79</v>
      </c>
      <c r="F40" s="257">
        <f t="shared" si="15"/>
        <v>182804</v>
      </c>
      <c r="G40" s="372"/>
      <c r="H40" s="372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2" hidden="1">
      <c r="B41" s="342"/>
      <c r="C41" s="338"/>
      <c r="D41" s="79">
        <v>45904</v>
      </c>
      <c r="E41" s="79" t="s">
        <v>80</v>
      </c>
      <c r="F41" s="257">
        <f t="shared" si="15"/>
        <v>168001</v>
      </c>
      <c r="G41" s="372"/>
      <c r="H41" s="372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2" hidden="1">
      <c r="B42" s="342"/>
      <c r="C42" s="338"/>
      <c r="D42" s="79">
        <v>45905</v>
      </c>
      <c r="E42" s="79" t="s">
        <v>75</v>
      </c>
      <c r="F42" s="257">
        <f t="shared" si="15"/>
        <v>132042</v>
      </c>
      <c r="G42" s="372"/>
      <c r="H42" s="372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2" hidden="1">
      <c r="B43" s="342"/>
      <c r="C43" s="338"/>
      <c r="D43" s="79">
        <v>45906</v>
      </c>
      <c r="E43" s="79" t="s">
        <v>76</v>
      </c>
      <c r="F43" s="257">
        <f t="shared" si="15"/>
        <v>139507</v>
      </c>
      <c r="G43" s="372"/>
      <c r="H43" s="372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2" hidden="1">
      <c r="B44" s="342"/>
      <c r="C44" s="338"/>
      <c r="D44" s="79">
        <v>45907</v>
      </c>
      <c r="E44" s="79" t="s">
        <v>71</v>
      </c>
      <c r="F44" s="257">
        <f t="shared" si="15"/>
        <v>186596</v>
      </c>
      <c r="G44" s="372"/>
      <c r="H44" s="372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2" hidden="1">
      <c r="B45" s="342"/>
      <c r="C45" s="338"/>
      <c r="D45" s="79">
        <v>45908</v>
      </c>
      <c r="E45" s="79" t="s">
        <v>77</v>
      </c>
      <c r="F45" s="257">
        <f t="shared" si="15"/>
        <v>183915</v>
      </c>
      <c r="G45" s="372"/>
      <c r="H45" s="372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2" hidden="1">
      <c r="B46" s="189"/>
      <c r="C46" s="338"/>
      <c r="D46" s="185">
        <v>45909</v>
      </c>
      <c r="E46" s="185" t="s">
        <v>78</v>
      </c>
      <c r="F46" s="257">
        <f t="shared" ref="F46:F109" si="19">SUM(M46,Q46,S46,U46,W46,Y46,AA46,O46)</f>
        <v>177865</v>
      </c>
      <c r="G46" s="372">
        <f t="shared" ref="G46" si="20">SUM(F46:F52)</f>
        <v>1166143</v>
      </c>
      <c r="H46" s="372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2" hidden="1">
      <c r="B47" s="189"/>
      <c r="C47" s="338"/>
      <c r="D47" s="185">
        <v>45910</v>
      </c>
      <c r="E47" s="185" t="s">
        <v>79</v>
      </c>
      <c r="F47" s="257">
        <f t="shared" si="19"/>
        <v>175592</v>
      </c>
      <c r="G47" s="372"/>
      <c r="H47" s="372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2" hidden="1">
      <c r="B48" s="189"/>
      <c r="C48" s="338"/>
      <c r="D48" s="185">
        <v>45911</v>
      </c>
      <c r="E48" s="185" t="s">
        <v>80</v>
      </c>
      <c r="F48" s="257">
        <f t="shared" si="19"/>
        <v>164410</v>
      </c>
      <c r="G48" s="372"/>
      <c r="H48" s="372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2" hidden="1">
      <c r="B49" s="189"/>
      <c r="C49" s="338"/>
      <c r="D49" s="185">
        <v>45912</v>
      </c>
      <c r="E49" s="185" t="s">
        <v>75</v>
      </c>
      <c r="F49" s="257">
        <f t="shared" si="19"/>
        <v>134348</v>
      </c>
      <c r="G49" s="372"/>
      <c r="H49" s="372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2" hidden="1">
      <c r="B50" s="189"/>
      <c r="C50" s="338"/>
      <c r="D50" s="185">
        <v>45913</v>
      </c>
      <c r="E50" s="185" t="s">
        <v>76</v>
      </c>
      <c r="F50" s="257">
        <f t="shared" si="19"/>
        <v>140458</v>
      </c>
      <c r="G50" s="372"/>
      <c r="H50" s="372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2" hidden="1">
      <c r="B51" s="189"/>
      <c r="C51" s="338"/>
      <c r="D51" s="185">
        <v>45914</v>
      </c>
      <c r="E51" s="185" t="s">
        <v>71</v>
      </c>
      <c r="F51" s="257">
        <f t="shared" si="19"/>
        <v>186761</v>
      </c>
      <c r="G51" s="372"/>
      <c r="H51" s="372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2" hidden="1">
      <c r="B52" s="189"/>
      <c r="C52" s="338"/>
      <c r="D52" s="185">
        <v>45915</v>
      </c>
      <c r="E52" s="185" t="s">
        <v>77</v>
      </c>
      <c r="F52" s="257">
        <f t="shared" si="19"/>
        <v>186709</v>
      </c>
      <c r="G52" s="372"/>
      <c r="H52" s="372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2" hidden="1">
      <c r="B53" s="189"/>
      <c r="C53" s="338"/>
      <c r="D53" s="185">
        <v>45916</v>
      </c>
      <c r="E53" s="185" t="s">
        <v>78</v>
      </c>
      <c r="F53" s="257">
        <f t="shared" si="19"/>
        <v>194375</v>
      </c>
      <c r="G53" s="372">
        <f t="shared" ref="G53" si="32">SUM(F53:F59)</f>
        <v>1236089</v>
      </c>
      <c r="H53" s="372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2" hidden="1">
      <c r="B54" s="189"/>
      <c r="C54" s="338"/>
      <c r="D54" s="185">
        <v>45917</v>
      </c>
      <c r="E54" s="185" t="s">
        <v>79</v>
      </c>
      <c r="F54" s="257">
        <f t="shared" si="19"/>
        <v>188216</v>
      </c>
      <c r="G54" s="372"/>
      <c r="H54" s="372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2" hidden="1">
      <c r="B55" s="189"/>
      <c r="C55" s="338"/>
      <c r="D55" s="185">
        <v>45918</v>
      </c>
      <c r="E55" s="185" t="s">
        <v>80</v>
      </c>
      <c r="F55" s="257">
        <f t="shared" si="19"/>
        <v>177826</v>
      </c>
      <c r="G55" s="372"/>
      <c r="H55" s="372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2" hidden="1">
      <c r="B56" s="189"/>
      <c r="C56" s="338"/>
      <c r="D56" s="185">
        <v>45919</v>
      </c>
      <c r="E56" s="185" t="s">
        <v>75</v>
      </c>
      <c r="F56" s="257">
        <f t="shared" si="19"/>
        <v>142595</v>
      </c>
      <c r="G56" s="372"/>
      <c r="H56" s="372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2" hidden="1">
      <c r="B57" s="189"/>
      <c r="C57" s="338"/>
      <c r="D57" s="185">
        <v>45920</v>
      </c>
      <c r="E57" s="185" t="s">
        <v>76</v>
      </c>
      <c r="F57" s="257">
        <f t="shared" si="19"/>
        <v>148182</v>
      </c>
      <c r="G57" s="372"/>
      <c r="H57" s="372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2" hidden="1">
      <c r="B58" s="189"/>
      <c r="C58" s="338"/>
      <c r="D58" s="185">
        <v>45921</v>
      </c>
      <c r="E58" s="185" t="s">
        <v>71</v>
      </c>
      <c r="F58" s="257">
        <f t="shared" si="19"/>
        <v>194633</v>
      </c>
      <c r="G58" s="372"/>
      <c r="H58" s="372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2" hidden="1">
      <c r="B59" s="189"/>
      <c r="C59" s="338"/>
      <c r="D59" s="185">
        <v>45922</v>
      </c>
      <c r="E59" s="185" t="s">
        <v>77</v>
      </c>
      <c r="F59" s="257">
        <f t="shared" si="19"/>
        <v>190262</v>
      </c>
      <c r="G59" s="372"/>
      <c r="H59" s="372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2" hidden="1">
      <c r="B60" s="189"/>
      <c r="C60" s="338"/>
      <c r="D60" s="185">
        <v>45923</v>
      </c>
      <c r="E60" s="185" t="s">
        <v>78</v>
      </c>
      <c r="F60" s="257">
        <f t="shared" si="19"/>
        <v>193580</v>
      </c>
      <c r="G60" s="372">
        <f t="shared" ref="G60" si="33">SUM(F60:F66)</f>
        <v>1166557</v>
      </c>
      <c r="H60" s="372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2" hidden="1">
      <c r="B61" s="189"/>
      <c r="C61" s="338"/>
      <c r="D61" s="185">
        <v>45924</v>
      </c>
      <c r="E61" s="185" t="s">
        <v>79</v>
      </c>
      <c r="F61" s="257">
        <f t="shared" si="19"/>
        <v>188192</v>
      </c>
      <c r="G61" s="372"/>
      <c r="H61" s="372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2" hidden="1">
      <c r="B62" s="189"/>
      <c r="C62" s="338"/>
      <c r="D62" s="185">
        <v>45925</v>
      </c>
      <c r="E62" s="185" t="s">
        <v>80</v>
      </c>
      <c r="F62" s="257">
        <f t="shared" si="19"/>
        <v>172278</v>
      </c>
      <c r="G62" s="372"/>
      <c r="H62" s="372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2" hidden="1">
      <c r="B63" s="189"/>
      <c r="C63" s="338"/>
      <c r="D63" s="185">
        <v>45926</v>
      </c>
      <c r="E63" s="185" t="s">
        <v>75</v>
      </c>
      <c r="F63" s="257">
        <f t="shared" si="19"/>
        <v>133617</v>
      </c>
      <c r="G63" s="372"/>
      <c r="H63" s="372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2" hidden="1">
      <c r="B64" s="189"/>
      <c r="C64" s="338"/>
      <c r="D64" s="185">
        <v>45927</v>
      </c>
      <c r="E64" s="185" t="s">
        <v>76</v>
      </c>
      <c r="F64" s="257">
        <f t="shared" si="19"/>
        <v>133344</v>
      </c>
      <c r="G64" s="372"/>
      <c r="H64" s="372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2" hidden="1">
      <c r="B65" s="189"/>
      <c r="C65" s="338"/>
      <c r="D65" s="185">
        <v>45928</v>
      </c>
      <c r="E65" s="185" t="s">
        <v>71</v>
      </c>
      <c r="F65" s="257">
        <f t="shared" si="19"/>
        <v>145605</v>
      </c>
      <c r="G65" s="372"/>
      <c r="H65" s="372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2" hidden="1">
      <c r="B66" s="189"/>
      <c r="C66" s="338"/>
      <c r="D66" s="185">
        <v>45929</v>
      </c>
      <c r="E66" s="185" t="s">
        <v>77</v>
      </c>
      <c r="F66" s="257">
        <f t="shared" si="19"/>
        <v>199941</v>
      </c>
      <c r="G66" s="372"/>
      <c r="H66" s="372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2">
      <c r="B67" s="189"/>
      <c r="C67" s="338"/>
      <c r="D67" s="185">
        <v>45930</v>
      </c>
      <c r="E67" s="185" t="s">
        <v>78</v>
      </c>
      <c r="F67" s="257">
        <f t="shared" si="19"/>
        <v>193383</v>
      </c>
      <c r="G67" s="372">
        <f t="shared" ref="G67" si="34">SUM(F67:F73)</f>
        <v>1146243</v>
      </c>
      <c r="H67" s="372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customHeight="1">
      <c r="B68" s="189"/>
      <c r="C68" s="338" t="s">
        <v>82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372"/>
      <c r="H68" s="372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customHeight="1">
      <c r="B69" s="189"/>
      <c r="C69" s="338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372"/>
      <c r="H69" s="372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customHeight="1">
      <c r="B70" s="189"/>
      <c r="C70" s="338"/>
      <c r="D70" s="185">
        <v>45933</v>
      </c>
      <c r="E70" s="75" t="str">
        <f t="shared" si="46"/>
        <v>五</v>
      </c>
      <c r="F70" s="257">
        <f t="shared" si="19"/>
        <v>131535</v>
      </c>
      <c r="G70" s="372"/>
      <c r="H70" s="372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customHeight="1">
      <c r="B71" s="189"/>
      <c r="C71" s="338"/>
      <c r="D71" s="185">
        <v>45934</v>
      </c>
      <c r="E71" s="75" t="str">
        <f t="shared" si="46"/>
        <v>六</v>
      </c>
      <c r="F71" s="257">
        <f t="shared" si="19"/>
        <v>127425</v>
      </c>
      <c r="G71" s="372"/>
      <c r="H71" s="372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customHeight="1">
      <c r="B72" s="189"/>
      <c r="C72" s="338"/>
      <c r="D72" s="185">
        <v>45935</v>
      </c>
      <c r="E72" s="75" t="str">
        <f t="shared" si="46"/>
        <v>日</v>
      </c>
      <c r="F72" s="257">
        <f t="shared" si="19"/>
        <v>143171</v>
      </c>
      <c r="G72" s="372"/>
      <c r="H72" s="372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customHeight="1">
      <c r="B73" s="189"/>
      <c r="C73" s="338"/>
      <c r="D73" s="185">
        <v>45936</v>
      </c>
      <c r="E73" s="75" t="str">
        <f t="shared" si="46"/>
        <v>一</v>
      </c>
      <c r="F73" s="257">
        <f t="shared" si="19"/>
        <v>192024</v>
      </c>
      <c r="G73" s="372"/>
      <c r="H73" s="372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customHeight="1">
      <c r="B74" s="189"/>
      <c r="C74" s="338"/>
      <c r="D74" s="185">
        <v>45937</v>
      </c>
      <c r="E74" s="75" t="str">
        <f t="shared" si="46"/>
        <v>二</v>
      </c>
      <c r="F74" s="257">
        <f t="shared" si="19"/>
        <v>198029</v>
      </c>
      <c r="G74" s="372">
        <f t="shared" ref="G74:G95" si="47">SUM(F74:F80)</f>
        <v>1166245</v>
      </c>
      <c r="H74" s="372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customHeight="1">
      <c r="B75" s="189"/>
      <c r="C75" s="338"/>
      <c r="D75" s="185">
        <v>45938</v>
      </c>
      <c r="E75" s="75" t="str">
        <f t="shared" si="46"/>
        <v>三</v>
      </c>
      <c r="F75" s="257">
        <f t="shared" si="19"/>
        <v>175504</v>
      </c>
      <c r="G75" s="372"/>
      <c r="H75" s="372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customHeight="1">
      <c r="B76" s="189"/>
      <c r="C76" s="338"/>
      <c r="D76" s="185">
        <v>45939</v>
      </c>
      <c r="E76" s="75" t="str">
        <f t="shared" si="46"/>
        <v>四</v>
      </c>
      <c r="F76" s="257">
        <f t="shared" si="19"/>
        <v>139920</v>
      </c>
      <c r="G76" s="372"/>
      <c r="H76" s="372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customHeight="1">
      <c r="B77" s="189"/>
      <c r="C77" s="338"/>
      <c r="D77" s="185">
        <v>45940</v>
      </c>
      <c r="E77" s="75" t="str">
        <f t="shared" si="46"/>
        <v>五</v>
      </c>
      <c r="F77" s="257">
        <f t="shared" si="19"/>
        <v>131230</v>
      </c>
      <c r="G77" s="372"/>
      <c r="H77" s="372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customHeight="1">
      <c r="B78" s="189"/>
      <c r="C78" s="338"/>
      <c r="D78" s="185">
        <v>45941</v>
      </c>
      <c r="E78" s="75" t="str">
        <f t="shared" si="46"/>
        <v>六</v>
      </c>
      <c r="F78" s="257">
        <f t="shared" si="19"/>
        <v>141185</v>
      </c>
      <c r="G78" s="372"/>
      <c r="H78" s="372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customHeight="1">
      <c r="B79" s="189"/>
      <c r="C79" s="338"/>
      <c r="D79" s="185">
        <v>45942</v>
      </c>
      <c r="E79" s="75" t="str">
        <f t="shared" si="46"/>
        <v>日</v>
      </c>
      <c r="F79" s="257">
        <f t="shared" si="19"/>
        <v>191217</v>
      </c>
      <c r="G79" s="372"/>
      <c r="H79" s="372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customHeight="1">
      <c r="B80" s="189"/>
      <c r="C80" s="338"/>
      <c r="D80" s="185">
        <v>45943</v>
      </c>
      <c r="E80" s="75" t="str">
        <f t="shared" si="46"/>
        <v>一</v>
      </c>
      <c r="F80" s="257">
        <f t="shared" si="19"/>
        <v>189160</v>
      </c>
      <c r="G80" s="372"/>
      <c r="H80" s="372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customHeight="1">
      <c r="B81" s="189"/>
      <c r="C81" s="338"/>
      <c r="D81" s="185">
        <v>45944</v>
      </c>
      <c r="E81" s="75" t="str">
        <f t="shared" si="46"/>
        <v>二</v>
      </c>
      <c r="F81" s="257">
        <f t="shared" si="19"/>
        <v>194481</v>
      </c>
      <c r="G81" s="372">
        <f t="shared" si="47"/>
        <v>1264241</v>
      </c>
      <c r="H81" s="372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customHeight="1">
      <c r="B82" s="189"/>
      <c r="C82" s="338"/>
      <c r="D82" s="185">
        <v>45945</v>
      </c>
      <c r="E82" s="75" t="str">
        <f t="shared" si="46"/>
        <v>三</v>
      </c>
      <c r="F82" s="257">
        <f t="shared" si="19"/>
        <v>196362</v>
      </c>
      <c r="G82" s="372"/>
      <c r="H82" s="372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customHeight="1">
      <c r="B83" s="189"/>
      <c r="C83" s="338"/>
      <c r="D83" s="185">
        <v>45946</v>
      </c>
      <c r="E83" s="75" t="str">
        <f t="shared" si="46"/>
        <v>四</v>
      </c>
      <c r="F83" s="257">
        <f t="shared" si="19"/>
        <v>181153</v>
      </c>
      <c r="G83" s="372"/>
      <c r="H83" s="372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customHeight="1">
      <c r="B84" s="189"/>
      <c r="C84" s="338"/>
      <c r="D84" s="185">
        <v>45947</v>
      </c>
      <c r="E84" s="75" t="str">
        <f t="shared" si="46"/>
        <v>五</v>
      </c>
      <c r="F84" s="257">
        <f t="shared" si="19"/>
        <v>144032</v>
      </c>
      <c r="G84" s="372"/>
      <c r="H84" s="372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customHeight="1">
      <c r="B85" s="189"/>
      <c r="C85" s="338"/>
      <c r="D85" s="185">
        <v>45948</v>
      </c>
      <c r="E85" s="75" t="str">
        <f t="shared" si="46"/>
        <v>六</v>
      </c>
      <c r="F85" s="257">
        <f t="shared" si="19"/>
        <v>146730</v>
      </c>
      <c r="G85" s="372"/>
      <c r="H85" s="372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customHeight="1">
      <c r="B86" s="189"/>
      <c r="C86" s="338"/>
      <c r="D86" s="185">
        <v>45949</v>
      </c>
      <c r="E86" s="75" t="str">
        <f t="shared" si="46"/>
        <v>日</v>
      </c>
      <c r="F86" s="257">
        <f t="shared" si="19"/>
        <v>201305</v>
      </c>
      <c r="G86" s="372"/>
      <c r="H86" s="372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customHeight="1">
      <c r="B87" s="189"/>
      <c r="C87" s="338"/>
      <c r="D87" s="185">
        <v>45950</v>
      </c>
      <c r="E87" s="75" t="str">
        <f t="shared" si="46"/>
        <v>一</v>
      </c>
      <c r="F87" s="257">
        <f t="shared" si="19"/>
        <v>200178</v>
      </c>
      <c r="G87" s="372"/>
      <c r="H87" s="372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customHeight="1">
      <c r="B88" s="189"/>
      <c r="C88" s="338"/>
      <c r="D88" s="185">
        <v>45951</v>
      </c>
      <c r="E88" s="75" t="str">
        <f t="shared" si="46"/>
        <v>二</v>
      </c>
      <c r="F88" s="257">
        <f t="shared" si="19"/>
        <v>193955</v>
      </c>
      <c r="G88" s="372">
        <f t="shared" si="47"/>
        <v>1174668</v>
      </c>
      <c r="H88" s="372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customHeight="1">
      <c r="B89" s="189"/>
      <c r="C89" s="338"/>
      <c r="D89" s="185">
        <v>45952</v>
      </c>
      <c r="E89" s="75" t="str">
        <f t="shared" si="46"/>
        <v>三</v>
      </c>
      <c r="F89" s="257">
        <f t="shared" si="19"/>
        <v>181924</v>
      </c>
      <c r="G89" s="372"/>
      <c r="H89" s="372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customHeight="1">
      <c r="B90" s="189"/>
      <c r="C90" s="338"/>
      <c r="D90" s="185">
        <v>45953</v>
      </c>
      <c r="E90" s="75" t="str">
        <f t="shared" si="46"/>
        <v>四</v>
      </c>
      <c r="F90" s="257">
        <f t="shared" si="19"/>
        <v>141364</v>
      </c>
      <c r="G90" s="372"/>
      <c r="H90" s="372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customHeight="1">
      <c r="B91" s="189"/>
      <c r="C91" s="338"/>
      <c r="D91" s="185">
        <v>45954</v>
      </c>
      <c r="E91" s="75" t="str">
        <f t="shared" si="46"/>
        <v>五</v>
      </c>
      <c r="F91" s="257">
        <f t="shared" si="19"/>
        <v>130486</v>
      </c>
      <c r="G91" s="372"/>
      <c r="H91" s="372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customHeight="1">
      <c r="B92" s="189"/>
      <c r="C92" s="338"/>
      <c r="D92" s="185">
        <v>45955</v>
      </c>
      <c r="E92" s="75" t="str">
        <f t="shared" si="46"/>
        <v>六</v>
      </c>
      <c r="F92" s="257">
        <f t="shared" si="19"/>
        <v>140291</v>
      </c>
      <c r="G92" s="372"/>
      <c r="H92" s="372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customHeight="1">
      <c r="B93" s="189"/>
      <c r="C93" s="338"/>
      <c r="D93" s="185">
        <v>45956</v>
      </c>
      <c r="E93" s="75" t="str">
        <f t="shared" si="46"/>
        <v>日</v>
      </c>
      <c r="F93" s="257">
        <f t="shared" si="19"/>
        <v>192313</v>
      </c>
      <c r="G93" s="372"/>
      <c r="H93" s="372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customHeight="1">
      <c r="B94" s="189"/>
      <c r="C94" s="338"/>
      <c r="D94" s="185">
        <v>45957</v>
      </c>
      <c r="E94" s="75" t="str">
        <f t="shared" si="46"/>
        <v>一</v>
      </c>
      <c r="F94" s="257">
        <f t="shared" si="19"/>
        <v>194335</v>
      </c>
      <c r="G94" s="372"/>
      <c r="H94" s="372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customHeight="1">
      <c r="B95" s="189"/>
      <c r="C95" s="338"/>
      <c r="D95" s="185">
        <v>45958</v>
      </c>
      <c r="E95" s="75" t="str">
        <f t="shared" si="46"/>
        <v>二</v>
      </c>
      <c r="F95" s="257">
        <f t="shared" si="19"/>
        <v>218719</v>
      </c>
      <c r="G95" s="372">
        <f t="shared" si="47"/>
        <v>1308070</v>
      </c>
      <c r="H95" s="372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customHeight="1">
      <c r="B96" s="189"/>
      <c r="C96" s="338"/>
      <c r="D96" s="185">
        <v>45959</v>
      </c>
      <c r="E96" s="75" t="str">
        <f t="shared" si="46"/>
        <v>三</v>
      </c>
      <c r="F96" s="257">
        <f t="shared" si="19"/>
        <v>200992</v>
      </c>
      <c r="G96" s="372"/>
      <c r="H96" s="372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customHeight="1">
      <c r="B97" s="189"/>
      <c r="C97" s="338"/>
      <c r="D97" s="185">
        <v>45960</v>
      </c>
      <c r="E97" s="75" t="str">
        <f t="shared" si="46"/>
        <v>四</v>
      </c>
      <c r="F97" s="257">
        <f t="shared" si="19"/>
        <v>184956</v>
      </c>
      <c r="G97" s="372"/>
      <c r="H97" s="372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2">
      <c r="B98" s="189"/>
      <c r="C98" s="338"/>
      <c r="D98" s="185">
        <v>45961</v>
      </c>
      <c r="E98" s="75" t="str">
        <f t="shared" si="46"/>
        <v>五</v>
      </c>
      <c r="F98" s="257">
        <f t="shared" si="19"/>
        <v>145968</v>
      </c>
      <c r="G98" s="372"/>
      <c r="H98" s="372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customHeight="1">
      <c r="B99" s="189"/>
      <c r="C99" s="338" t="s">
        <v>83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372"/>
      <c r="H99" s="372">
        <f>SUM(F99:F128)</f>
        <v>557435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customHeight="1">
      <c r="B100" s="189"/>
      <c r="C100" s="338"/>
      <c r="D100" s="185">
        <v>45963</v>
      </c>
      <c r="E100" s="75" t="str">
        <f t="shared" si="48"/>
        <v>日</v>
      </c>
      <c r="F100" s="257">
        <f t="shared" si="19"/>
        <v>204903</v>
      </c>
      <c r="G100" s="372"/>
      <c r="H100" s="372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customHeight="1">
      <c r="B101" s="189"/>
      <c r="C101" s="338"/>
      <c r="D101" s="185">
        <v>45964</v>
      </c>
      <c r="E101" s="75" t="str">
        <f t="shared" si="48"/>
        <v>一</v>
      </c>
      <c r="F101" s="257">
        <f t="shared" si="19"/>
        <v>197925</v>
      </c>
      <c r="G101" s="372"/>
      <c r="H101" s="372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customHeight="1">
      <c r="B102" s="189"/>
      <c r="C102" s="338"/>
      <c r="D102" s="185">
        <v>45965</v>
      </c>
      <c r="E102" s="75" t="str">
        <f t="shared" si="48"/>
        <v>二</v>
      </c>
      <c r="F102" s="257">
        <f t="shared" si="19"/>
        <v>0</v>
      </c>
      <c r="G102" s="372">
        <f t="shared" ref="G102:G123" si="60">SUM(F102:F108)</f>
        <v>0</v>
      </c>
      <c r="H102" s="372"/>
      <c r="I102" s="187"/>
      <c r="J102" s="188">
        <f t="shared" si="49"/>
        <v>0</v>
      </c>
      <c r="K102" s="258"/>
      <c r="L102" s="188">
        <f t="shared" si="50"/>
        <v>0</v>
      </c>
      <c r="M102" s="258">
        <f t="shared" si="51"/>
        <v>0</v>
      </c>
      <c r="N102" s="188">
        <f t="shared" si="52"/>
        <v>0</v>
      </c>
      <c r="O102" s="187"/>
      <c r="P102" s="188">
        <f t="shared" si="53"/>
        <v>0</v>
      </c>
      <c r="Q102" s="187"/>
      <c r="R102" s="188">
        <f t="shared" si="54"/>
        <v>0</v>
      </c>
      <c r="S102" s="187"/>
      <c r="T102" s="188">
        <f t="shared" si="55"/>
        <v>0</v>
      </c>
      <c r="U102" s="258"/>
      <c r="V102" s="188">
        <f t="shared" si="56"/>
        <v>0</v>
      </c>
      <c r="W102" s="258"/>
      <c r="X102" s="188">
        <f t="shared" si="57"/>
        <v>0</v>
      </c>
      <c r="Y102" s="258"/>
      <c r="Z102" s="188">
        <f t="shared" si="58"/>
        <v>0</v>
      </c>
      <c r="AA102" s="258"/>
      <c r="AB102" s="188">
        <f t="shared" si="59"/>
        <v>0</v>
      </c>
    </row>
    <row r="103" spans="2:28" ht="12" customHeight="1">
      <c r="C103" s="338"/>
      <c r="D103" s="185">
        <v>45966</v>
      </c>
      <c r="E103" s="75" t="str">
        <f t="shared" si="48"/>
        <v>三</v>
      </c>
      <c r="F103" s="257">
        <f t="shared" si="19"/>
        <v>0</v>
      </c>
      <c r="G103" s="372"/>
      <c r="H103" s="372"/>
      <c r="I103" s="187"/>
      <c r="J103" s="188">
        <f t="shared" si="49"/>
        <v>0</v>
      </c>
      <c r="K103" s="258"/>
      <c r="L103" s="188">
        <f t="shared" si="50"/>
        <v>0</v>
      </c>
      <c r="M103" s="258">
        <f t="shared" si="51"/>
        <v>0</v>
      </c>
      <c r="N103" s="188">
        <f t="shared" si="52"/>
        <v>0</v>
      </c>
      <c r="O103" s="187"/>
      <c r="P103" s="188">
        <f t="shared" si="53"/>
        <v>0</v>
      </c>
      <c r="Q103" s="187"/>
      <c r="R103" s="188">
        <f t="shared" si="54"/>
        <v>0</v>
      </c>
      <c r="S103" s="187"/>
      <c r="T103" s="188">
        <f t="shared" si="55"/>
        <v>0</v>
      </c>
      <c r="U103" s="258"/>
      <c r="V103" s="188">
        <f t="shared" si="56"/>
        <v>0</v>
      </c>
      <c r="W103" s="258"/>
      <c r="X103" s="188">
        <f t="shared" si="57"/>
        <v>0</v>
      </c>
      <c r="Y103" s="258"/>
      <c r="Z103" s="188">
        <f t="shared" si="58"/>
        <v>0</v>
      </c>
      <c r="AA103" s="258"/>
      <c r="AB103" s="188">
        <f t="shared" si="59"/>
        <v>0</v>
      </c>
    </row>
    <row r="104" spans="2:28" ht="12" customHeight="1">
      <c r="C104" s="338"/>
      <c r="D104" s="185">
        <v>45967</v>
      </c>
      <c r="E104" s="75" t="str">
        <f t="shared" si="48"/>
        <v>四</v>
      </c>
      <c r="F104" s="257">
        <f t="shared" si="19"/>
        <v>0</v>
      </c>
      <c r="G104" s="372"/>
      <c r="H104" s="372"/>
      <c r="I104" s="187"/>
      <c r="J104" s="188">
        <f t="shared" si="49"/>
        <v>0</v>
      </c>
      <c r="K104" s="258"/>
      <c r="L104" s="188">
        <f t="shared" si="50"/>
        <v>0</v>
      </c>
      <c r="M104" s="258">
        <f t="shared" si="51"/>
        <v>0</v>
      </c>
      <c r="N104" s="188">
        <f t="shared" si="52"/>
        <v>0</v>
      </c>
      <c r="O104" s="187"/>
      <c r="P104" s="188">
        <f t="shared" si="53"/>
        <v>0</v>
      </c>
      <c r="Q104" s="187"/>
      <c r="R104" s="188">
        <f t="shared" si="54"/>
        <v>0</v>
      </c>
      <c r="S104" s="187"/>
      <c r="T104" s="188">
        <f t="shared" si="55"/>
        <v>0</v>
      </c>
      <c r="U104" s="258"/>
      <c r="V104" s="188">
        <f t="shared" si="56"/>
        <v>0</v>
      </c>
      <c r="W104" s="258"/>
      <c r="X104" s="188">
        <f t="shared" si="57"/>
        <v>0</v>
      </c>
      <c r="Y104" s="258"/>
      <c r="Z104" s="188">
        <f t="shared" si="58"/>
        <v>0</v>
      </c>
      <c r="AA104" s="258"/>
      <c r="AB104" s="188">
        <f t="shared" si="59"/>
        <v>0</v>
      </c>
    </row>
    <row r="105" spans="2:28" ht="12" customHeight="1">
      <c r="C105" s="338"/>
      <c r="D105" s="185">
        <v>45968</v>
      </c>
      <c r="E105" s="75" t="str">
        <f t="shared" si="48"/>
        <v>五</v>
      </c>
      <c r="F105" s="257">
        <f t="shared" si="19"/>
        <v>0</v>
      </c>
      <c r="G105" s="372"/>
      <c r="H105" s="372"/>
      <c r="I105" s="187"/>
      <c r="J105" s="188">
        <f t="shared" si="49"/>
        <v>0</v>
      </c>
      <c r="K105" s="258"/>
      <c r="L105" s="188">
        <f t="shared" si="50"/>
        <v>0</v>
      </c>
      <c r="M105" s="258">
        <f t="shared" si="51"/>
        <v>0</v>
      </c>
      <c r="N105" s="188">
        <f t="shared" si="52"/>
        <v>0</v>
      </c>
      <c r="O105" s="187"/>
      <c r="P105" s="188">
        <f t="shared" si="53"/>
        <v>0</v>
      </c>
      <c r="Q105" s="187"/>
      <c r="R105" s="188">
        <f t="shared" si="54"/>
        <v>0</v>
      </c>
      <c r="S105" s="187"/>
      <c r="T105" s="188">
        <f t="shared" si="55"/>
        <v>0</v>
      </c>
      <c r="U105" s="258"/>
      <c r="V105" s="188">
        <f t="shared" si="56"/>
        <v>0</v>
      </c>
      <c r="W105" s="258"/>
      <c r="X105" s="188">
        <f t="shared" si="57"/>
        <v>0</v>
      </c>
      <c r="Y105" s="258"/>
      <c r="Z105" s="188">
        <f t="shared" si="58"/>
        <v>0</v>
      </c>
      <c r="AA105" s="258"/>
      <c r="AB105" s="188">
        <f t="shared" si="59"/>
        <v>0</v>
      </c>
    </row>
    <row r="106" spans="2:28" ht="12" customHeight="1">
      <c r="C106" s="338"/>
      <c r="D106" s="185">
        <v>45969</v>
      </c>
      <c r="E106" s="75" t="str">
        <f t="shared" si="48"/>
        <v>六</v>
      </c>
      <c r="F106" s="257">
        <f t="shared" si="19"/>
        <v>0</v>
      </c>
      <c r="G106" s="372"/>
      <c r="H106" s="372"/>
      <c r="I106" s="187"/>
      <c r="J106" s="188">
        <f t="shared" si="49"/>
        <v>0</v>
      </c>
      <c r="K106" s="258"/>
      <c r="L106" s="188">
        <f t="shared" si="50"/>
        <v>0</v>
      </c>
      <c r="M106" s="258">
        <f t="shared" si="51"/>
        <v>0</v>
      </c>
      <c r="N106" s="188">
        <f t="shared" si="52"/>
        <v>0</v>
      </c>
      <c r="O106" s="187"/>
      <c r="P106" s="188">
        <f t="shared" si="53"/>
        <v>0</v>
      </c>
      <c r="Q106" s="187"/>
      <c r="R106" s="188">
        <f t="shared" si="54"/>
        <v>0</v>
      </c>
      <c r="S106" s="187"/>
      <c r="T106" s="188">
        <f t="shared" si="55"/>
        <v>0</v>
      </c>
      <c r="U106" s="258"/>
      <c r="V106" s="188">
        <f t="shared" si="56"/>
        <v>0</v>
      </c>
      <c r="W106" s="258"/>
      <c r="X106" s="188">
        <f t="shared" si="57"/>
        <v>0</v>
      </c>
      <c r="Y106" s="258"/>
      <c r="Z106" s="188">
        <f t="shared" si="58"/>
        <v>0</v>
      </c>
      <c r="AA106" s="258"/>
      <c r="AB106" s="188">
        <f t="shared" si="59"/>
        <v>0</v>
      </c>
    </row>
    <row r="107" spans="2:28" ht="12" customHeight="1">
      <c r="C107" s="338"/>
      <c r="D107" s="185">
        <v>45970</v>
      </c>
      <c r="E107" s="75" t="str">
        <f t="shared" si="48"/>
        <v>日</v>
      </c>
      <c r="F107" s="257">
        <f t="shared" si="19"/>
        <v>0</v>
      </c>
      <c r="G107" s="372"/>
      <c r="H107" s="372"/>
      <c r="I107" s="187"/>
      <c r="J107" s="188">
        <f t="shared" si="49"/>
        <v>0</v>
      </c>
      <c r="K107" s="258"/>
      <c r="L107" s="188">
        <f t="shared" si="50"/>
        <v>0</v>
      </c>
      <c r="M107" s="258">
        <f t="shared" si="51"/>
        <v>0</v>
      </c>
      <c r="N107" s="188">
        <f t="shared" si="52"/>
        <v>0</v>
      </c>
      <c r="O107" s="187"/>
      <c r="P107" s="188">
        <f t="shared" si="53"/>
        <v>0</v>
      </c>
      <c r="Q107" s="187"/>
      <c r="R107" s="188">
        <f t="shared" si="54"/>
        <v>0</v>
      </c>
      <c r="S107" s="187"/>
      <c r="T107" s="188">
        <f t="shared" si="55"/>
        <v>0</v>
      </c>
      <c r="U107" s="258"/>
      <c r="V107" s="188">
        <f t="shared" si="56"/>
        <v>0</v>
      </c>
      <c r="W107" s="258"/>
      <c r="X107" s="188">
        <f t="shared" si="57"/>
        <v>0</v>
      </c>
      <c r="Y107" s="258"/>
      <c r="Z107" s="188">
        <f t="shared" si="58"/>
        <v>0</v>
      </c>
      <c r="AA107" s="258"/>
      <c r="AB107" s="188">
        <f t="shared" si="59"/>
        <v>0</v>
      </c>
    </row>
    <row r="108" spans="2:28" ht="12" customHeight="1">
      <c r="C108" s="338"/>
      <c r="D108" s="185">
        <v>45971</v>
      </c>
      <c r="E108" s="75" t="str">
        <f t="shared" si="48"/>
        <v>一</v>
      </c>
      <c r="F108" s="257">
        <f t="shared" si="19"/>
        <v>0</v>
      </c>
      <c r="G108" s="372"/>
      <c r="H108" s="372"/>
      <c r="I108" s="187"/>
      <c r="J108" s="188">
        <f t="shared" si="49"/>
        <v>0</v>
      </c>
      <c r="K108" s="258"/>
      <c r="L108" s="188">
        <f t="shared" si="50"/>
        <v>0</v>
      </c>
      <c r="M108" s="258">
        <f t="shared" si="51"/>
        <v>0</v>
      </c>
      <c r="N108" s="188">
        <f t="shared" si="52"/>
        <v>0</v>
      </c>
      <c r="O108" s="187"/>
      <c r="P108" s="188">
        <f t="shared" si="53"/>
        <v>0</v>
      </c>
      <c r="Q108" s="187"/>
      <c r="R108" s="188">
        <f t="shared" si="54"/>
        <v>0</v>
      </c>
      <c r="S108" s="187"/>
      <c r="T108" s="188">
        <f t="shared" si="55"/>
        <v>0</v>
      </c>
      <c r="U108" s="258"/>
      <c r="V108" s="188">
        <f t="shared" si="56"/>
        <v>0</v>
      </c>
      <c r="W108" s="258"/>
      <c r="X108" s="188">
        <f t="shared" si="57"/>
        <v>0</v>
      </c>
      <c r="Y108" s="258"/>
      <c r="Z108" s="188">
        <f t="shared" si="58"/>
        <v>0</v>
      </c>
      <c r="AA108" s="258"/>
      <c r="AB108" s="188">
        <f t="shared" si="59"/>
        <v>0</v>
      </c>
    </row>
    <row r="109" spans="2:28" ht="12" customHeight="1">
      <c r="C109" s="338"/>
      <c r="D109" s="185">
        <v>45972</v>
      </c>
      <c r="E109" s="75" t="str">
        <f t="shared" si="48"/>
        <v>二</v>
      </c>
      <c r="F109" s="257">
        <f t="shared" si="19"/>
        <v>0</v>
      </c>
      <c r="G109" s="372">
        <f t="shared" si="60"/>
        <v>0</v>
      </c>
      <c r="H109" s="372"/>
      <c r="I109" s="187"/>
      <c r="J109" s="188">
        <f t="shared" si="49"/>
        <v>0</v>
      </c>
      <c r="K109" s="258"/>
      <c r="L109" s="188">
        <f t="shared" si="50"/>
        <v>0</v>
      </c>
      <c r="M109" s="258">
        <f t="shared" si="51"/>
        <v>0</v>
      </c>
      <c r="N109" s="188">
        <f t="shared" si="52"/>
        <v>0</v>
      </c>
      <c r="O109" s="187"/>
      <c r="P109" s="188">
        <f t="shared" si="53"/>
        <v>0</v>
      </c>
      <c r="Q109" s="187"/>
      <c r="R109" s="188">
        <f t="shared" si="54"/>
        <v>0</v>
      </c>
      <c r="S109" s="187"/>
      <c r="T109" s="188">
        <f t="shared" si="55"/>
        <v>0</v>
      </c>
      <c r="U109" s="258"/>
      <c r="V109" s="188">
        <f t="shared" si="56"/>
        <v>0</v>
      </c>
      <c r="W109" s="258"/>
      <c r="X109" s="188">
        <f t="shared" si="57"/>
        <v>0</v>
      </c>
      <c r="Y109" s="258"/>
      <c r="Z109" s="188">
        <f t="shared" si="58"/>
        <v>0</v>
      </c>
      <c r="AA109" s="258"/>
      <c r="AB109" s="188">
        <f t="shared" si="59"/>
        <v>0</v>
      </c>
    </row>
    <row r="110" spans="2:28" ht="12" customHeight="1">
      <c r="C110" s="338"/>
      <c r="D110" s="185">
        <v>45973</v>
      </c>
      <c r="E110" s="75" t="str">
        <f t="shared" si="48"/>
        <v>三</v>
      </c>
      <c r="F110" s="257">
        <f t="shared" ref="F110:F128" si="61">SUM(M110,Q110,S110,U110,W110,Y110,AA110,O110)</f>
        <v>0</v>
      </c>
      <c r="G110" s="372"/>
      <c r="H110" s="372"/>
      <c r="I110" s="187"/>
      <c r="J110" s="188">
        <f t="shared" si="49"/>
        <v>0</v>
      </c>
      <c r="K110" s="258"/>
      <c r="L110" s="188">
        <f t="shared" si="50"/>
        <v>0</v>
      </c>
      <c r="M110" s="258">
        <f t="shared" si="51"/>
        <v>0</v>
      </c>
      <c r="N110" s="188">
        <f t="shared" si="52"/>
        <v>0</v>
      </c>
      <c r="O110" s="187"/>
      <c r="P110" s="188">
        <f t="shared" si="53"/>
        <v>0</v>
      </c>
      <c r="Q110" s="187"/>
      <c r="R110" s="188">
        <f t="shared" si="54"/>
        <v>0</v>
      </c>
      <c r="S110" s="187"/>
      <c r="T110" s="188">
        <f t="shared" si="55"/>
        <v>0</v>
      </c>
      <c r="U110" s="258"/>
      <c r="V110" s="188">
        <f t="shared" si="56"/>
        <v>0</v>
      </c>
      <c r="W110" s="258"/>
      <c r="X110" s="188">
        <f t="shared" si="57"/>
        <v>0</v>
      </c>
      <c r="Y110" s="258"/>
      <c r="Z110" s="188">
        <f t="shared" si="58"/>
        <v>0</v>
      </c>
      <c r="AA110" s="258"/>
      <c r="AB110" s="188">
        <f t="shared" si="59"/>
        <v>0</v>
      </c>
    </row>
    <row r="111" spans="2:28" ht="12" customHeight="1">
      <c r="C111" s="338"/>
      <c r="D111" s="185">
        <v>45974</v>
      </c>
      <c r="E111" s="75" t="str">
        <f t="shared" si="48"/>
        <v>四</v>
      </c>
      <c r="F111" s="257">
        <f t="shared" si="61"/>
        <v>0</v>
      </c>
      <c r="G111" s="372"/>
      <c r="H111" s="372"/>
      <c r="I111" s="187"/>
      <c r="J111" s="188">
        <f t="shared" si="49"/>
        <v>0</v>
      </c>
      <c r="K111" s="258"/>
      <c r="L111" s="188">
        <f t="shared" si="50"/>
        <v>0</v>
      </c>
      <c r="M111" s="258">
        <f t="shared" si="51"/>
        <v>0</v>
      </c>
      <c r="N111" s="188">
        <f t="shared" si="52"/>
        <v>0</v>
      </c>
      <c r="O111" s="187"/>
      <c r="P111" s="188">
        <f t="shared" si="53"/>
        <v>0</v>
      </c>
      <c r="Q111" s="187"/>
      <c r="R111" s="188">
        <f t="shared" si="54"/>
        <v>0</v>
      </c>
      <c r="S111" s="187"/>
      <c r="T111" s="188">
        <f t="shared" si="55"/>
        <v>0</v>
      </c>
      <c r="U111" s="258"/>
      <c r="V111" s="188">
        <f t="shared" si="56"/>
        <v>0</v>
      </c>
      <c r="W111" s="258"/>
      <c r="X111" s="188">
        <f t="shared" si="57"/>
        <v>0</v>
      </c>
      <c r="Y111" s="258"/>
      <c r="Z111" s="188">
        <f t="shared" si="58"/>
        <v>0</v>
      </c>
      <c r="AA111" s="258"/>
      <c r="AB111" s="188">
        <f t="shared" si="59"/>
        <v>0</v>
      </c>
    </row>
    <row r="112" spans="2:28" ht="12" customHeight="1">
      <c r="C112" s="338"/>
      <c r="D112" s="185">
        <v>45975</v>
      </c>
      <c r="E112" s="75" t="str">
        <f t="shared" si="48"/>
        <v>五</v>
      </c>
      <c r="F112" s="257">
        <f t="shared" si="61"/>
        <v>0</v>
      </c>
      <c r="G112" s="372"/>
      <c r="H112" s="372"/>
      <c r="I112" s="187"/>
      <c r="J112" s="188">
        <f t="shared" si="49"/>
        <v>0</v>
      </c>
      <c r="K112" s="258"/>
      <c r="L112" s="188">
        <f t="shared" si="50"/>
        <v>0</v>
      </c>
      <c r="M112" s="258">
        <f t="shared" si="51"/>
        <v>0</v>
      </c>
      <c r="N112" s="188">
        <f t="shared" si="52"/>
        <v>0</v>
      </c>
      <c r="O112" s="187"/>
      <c r="P112" s="188">
        <f t="shared" si="53"/>
        <v>0</v>
      </c>
      <c r="Q112" s="187"/>
      <c r="R112" s="188">
        <f t="shared" si="54"/>
        <v>0</v>
      </c>
      <c r="S112" s="187"/>
      <c r="T112" s="188">
        <f t="shared" si="55"/>
        <v>0</v>
      </c>
      <c r="U112" s="258"/>
      <c r="V112" s="188">
        <f t="shared" si="56"/>
        <v>0</v>
      </c>
      <c r="W112" s="258"/>
      <c r="X112" s="188">
        <f t="shared" si="57"/>
        <v>0</v>
      </c>
      <c r="Y112" s="258"/>
      <c r="Z112" s="188">
        <f t="shared" si="58"/>
        <v>0</v>
      </c>
      <c r="AA112" s="258"/>
      <c r="AB112" s="188">
        <f t="shared" si="59"/>
        <v>0</v>
      </c>
    </row>
    <row r="113" spans="3:28" ht="12" customHeight="1">
      <c r="C113" s="338"/>
      <c r="D113" s="185">
        <v>45976</v>
      </c>
      <c r="E113" s="75" t="str">
        <f t="shared" si="48"/>
        <v>六</v>
      </c>
      <c r="F113" s="257">
        <f t="shared" si="61"/>
        <v>0</v>
      </c>
      <c r="G113" s="372"/>
      <c r="H113" s="372"/>
      <c r="I113" s="187"/>
      <c r="J113" s="188">
        <f t="shared" si="49"/>
        <v>0</v>
      </c>
      <c r="K113" s="258"/>
      <c r="L113" s="188">
        <f t="shared" si="50"/>
        <v>0</v>
      </c>
      <c r="M113" s="258">
        <f t="shared" si="51"/>
        <v>0</v>
      </c>
      <c r="N113" s="188">
        <f t="shared" si="52"/>
        <v>0</v>
      </c>
      <c r="O113" s="187"/>
      <c r="P113" s="188">
        <f t="shared" si="53"/>
        <v>0</v>
      </c>
      <c r="Q113" s="187"/>
      <c r="R113" s="188">
        <f t="shared" si="54"/>
        <v>0</v>
      </c>
      <c r="S113" s="187"/>
      <c r="T113" s="188">
        <f t="shared" si="55"/>
        <v>0</v>
      </c>
      <c r="U113" s="258"/>
      <c r="V113" s="188">
        <f t="shared" si="56"/>
        <v>0</v>
      </c>
      <c r="W113" s="258"/>
      <c r="X113" s="188">
        <f t="shared" si="57"/>
        <v>0</v>
      </c>
      <c r="Y113" s="258"/>
      <c r="Z113" s="188">
        <f t="shared" si="58"/>
        <v>0</v>
      </c>
      <c r="AA113" s="258"/>
      <c r="AB113" s="188">
        <f t="shared" si="59"/>
        <v>0</v>
      </c>
    </row>
    <row r="114" spans="3:28" ht="12" customHeight="1">
      <c r="C114" s="338"/>
      <c r="D114" s="185">
        <v>45977</v>
      </c>
      <c r="E114" s="75" t="str">
        <f t="shared" si="48"/>
        <v>日</v>
      </c>
      <c r="F114" s="257">
        <f t="shared" si="61"/>
        <v>0</v>
      </c>
      <c r="G114" s="372"/>
      <c r="H114" s="372"/>
      <c r="I114" s="187"/>
      <c r="J114" s="188">
        <f t="shared" si="49"/>
        <v>0</v>
      </c>
      <c r="K114" s="258"/>
      <c r="L114" s="188">
        <f t="shared" si="50"/>
        <v>0</v>
      </c>
      <c r="M114" s="258">
        <f t="shared" si="51"/>
        <v>0</v>
      </c>
      <c r="N114" s="188">
        <f t="shared" si="52"/>
        <v>0</v>
      </c>
      <c r="O114" s="187"/>
      <c r="P114" s="188">
        <f t="shared" si="53"/>
        <v>0</v>
      </c>
      <c r="Q114" s="187"/>
      <c r="R114" s="188">
        <f t="shared" si="54"/>
        <v>0</v>
      </c>
      <c r="S114" s="187"/>
      <c r="T114" s="188">
        <f t="shared" si="55"/>
        <v>0</v>
      </c>
      <c r="U114" s="258"/>
      <c r="V114" s="188">
        <f t="shared" si="56"/>
        <v>0</v>
      </c>
      <c r="W114" s="258"/>
      <c r="X114" s="188">
        <f t="shared" si="57"/>
        <v>0</v>
      </c>
      <c r="Y114" s="258"/>
      <c r="Z114" s="188">
        <f t="shared" si="58"/>
        <v>0</v>
      </c>
      <c r="AA114" s="258"/>
      <c r="AB114" s="188">
        <f t="shared" si="59"/>
        <v>0</v>
      </c>
    </row>
    <row r="115" spans="3:28" ht="12" customHeight="1">
      <c r="C115" s="338"/>
      <c r="D115" s="185">
        <v>45978</v>
      </c>
      <c r="E115" s="75" t="str">
        <f t="shared" si="48"/>
        <v>一</v>
      </c>
      <c r="F115" s="257">
        <f t="shared" si="61"/>
        <v>0</v>
      </c>
      <c r="G115" s="372"/>
      <c r="H115" s="372"/>
      <c r="I115" s="187"/>
      <c r="J115" s="188">
        <f t="shared" si="49"/>
        <v>0</v>
      </c>
      <c r="K115" s="258"/>
      <c r="L115" s="188">
        <f t="shared" si="50"/>
        <v>0</v>
      </c>
      <c r="M115" s="258">
        <f t="shared" si="51"/>
        <v>0</v>
      </c>
      <c r="N115" s="188">
        <f t="shared" si="52"/>
        <v>0</v>
      </c>
      <c r="O115" s="187"/>
      <c r="P115" s="188">
        <f t="shared" si="53"/>
        <v>0</v>
      </c>
      <c r="Q115" s="187"/>
      <c r="R115" s="188">
        <f t="shared" si="54"/>
        <v>0</v>
      </c>
      <c r="S115" s="187"/>
      <c r="T115" s="188">
        <f t="shared" si="55"/>
        <v>0</v>
      </c>
      <c r="U115" s="258"/>
      <c r="V115" s="188">
        <f t="shared" si="56"/>
        <v>0</v>
      </c>
      <c r="W115" s="258"/>
      <c r="X115" s="188">
        <f t="shared" si="57"/>
        <v>0</v>
      </c>
      <c r="Y115" s="258"/>
      <c r="Z115" s="188">
        <f t="shared" si="58"/>
        <v>0</v>
      </c>
      <c r="AA115" s="258"/>
      <c r="AB115" s="188">
        <f t="shared" si="59"/>
        <v>0</v>
      </c>
    </row>
    <row r="116" spans="3:28" ht="12" customHeight="1">
      <c r="C116" s="338"/>
      <c r="D116" s="185">
        <v>45979</v>
      </c>
      <c r="E116" s="75" t="str">
        <f t="shared" si="48"/>
        <v>二</v>
      </c>
      <c r="F116" s="257">
        <f t="shared" si="61"/>
        <v>0</v>
      </c>
      <c r="G116" s="372">
        <f t="shared" si="60"/>
        <v>0</v>
      </c>
      <c r="H116" s="372"/>
      <c r="I116" s="187"/>
      <c r="J116" s="188">
        <f t="shared" si="49"/>
        <v>0</v>
      </c>
      <c r="K116" s="258"/>
      <c r="L116" s="188">
        <f t="shared" si="50"/>
        <v>0</v>
      </c>
      <c r="M116" s="258">
        <f t="shared" si="51"/>
        <v>0</v>
      </c>
      <c r="N116" s="188">
        <f t="shared" si="52"/>
        <v>0</v>
      </c>
      <c r="O116" s="187"/>
      <c r="P116" s="188">
        <f t="shared" si="53"/>
        <v>0</v>
      </c>
      <c r="Q116" s="187"/>
      <c r="R116" s="188">
        <f t="shared" si="54"/>
        <v>0</v>
      </c>
      <c r="S116" s="187"/>
      <c r="T116" s="188">
        <f t="shared" si="55"/>
        <v>0</v>
      </c>
      <c r="U116" s="258"/>
      <c r="V116" s="188">
        <f t="shared" si="56"/>
        <v>0</v>
      </c>
      <c r="W116" s="258"/>
      <c r="X116" s="188">
        <f t="shared" si="57"/>
        <v>0</v>
      </c>
      <c r="Y116" s="258"/>
      <c r="Z116" s="188">
        <f t="shared" si="58"/>
        <v>0</v>
      </c>
      <c r="AA116" s="258"/>
      <c r="AB116" s="188">
        <f t="shared" si="59"/>
        <v>0</v>
      </c>
    </row>
    <row r="117" spans="3:28" ht="12" customHeight="1">
      <c r="C117" s="338"/>
      <c r="D117" s="185">
        <v>45980</v>
      </c>
      <c r="E117" s="75" t="str">
        <f t="shared" si="48"/>
        <v>三</v>
      </c>
      <c r="F117" s="257">
        <f t="shared" si="61"/>
        <v>0</v>
      </c>
      <c r="G117" s="372"/>
      <c r="H117" s="372"/>
      <c r="I117" s="187"/>
      <c r="J117" s="188">
        <f t="shared" si="49"/>
        <v>0</v>
      </c>
      <c r="K117" s="258"/>
      <c r="L117" s="188">
        <f t="shared" si="50"/>
        <v>0</v>
      </c>
      <c r="M117" s="258">
        <f t="shared" si="51"/>
        <v>0</v>
      </c>
      <c r="N117" s="188">
        <f t="shared" si="52"/>
        <v>0</v>
      </c>
      <c r="O117" s="187"/>
      <c r="P117" s="188">
        <f t="shared" si="53"/>
        <v>0</v>
      </c>
      <c r="Q117" s="187"/>
      <c r="R117" s="188">
        <f t="shared" si="54"/>
        <v>0</v>
      </c>
      <c r="S117" s="187"/>
      <c r="T117" s="188">
        <f t="shared" si="55"/>
        <v>0</v>
      </c>
      <c r="U117" s="258"/>
      <c r="V117" s="188">
        <f t="shared" si="56"/>
        <v>0</v>
      </c>
      <c r="W117" s="258"/>
      <c r="X117" s="188">
        <f t="shared" si="57"/>
        <v>0</v>
      </c>
      <c r="Y117" s="258"/>
      <c r="Z117" s="188">
        <f t="shared" si="58"/>
        <v>0</v>
      </c>
      <c r="AA117" s="258"/>
      <c r="AB117" s="188">
        <f t="shared" si="59"/>
        <v>0</v>
      </c>
    </row>
    <row r="118" spans="3:28" ht="12" customHeight="1">
      <c r="C118" s="338"/>
      <c r="D118" s="185">
        <v>45981</v>
      </c>
      <c r="E118" s="75" t="str">
        <f t="shared" si="48"/>
        <v>四</v>
      </c>
      <c r="F118" s="257">
        <f t="shared" si="61"/>
        <v>0</v>
      </c>
      <c r="G118" s="372"/>
      <c r="H118" s="372"/>
      <c r="I118" s="187"/>
      <c r="J118" s="188">
        <f t="shared" si="49"/>
        <v>0</v>
      </c>
      <c r="K118" s="258"/>
      <c r="L118" s="188">
        <f t="shared" si="50"/>
        <v>0</v>
      </c>
      <c r="M118" s="258">
        <f t="shared" si="51"/>
        <v>0</v>
      </c>
      <c r="N118" s="188">
        <f t="shared" si="52"/>
        <v>0</v>
      </c>
      <c r="O118" s="187"/>
      <c r="P118" s="188">
        <f t="shared" si="53"/>
        <v>0</v>
      </c>
      <c r="Q118" s="187"/>
      <c r="R118" s="188">
        <f t="shared" si="54"/>
        <v>0</v>
      </c>
      <c r="S118" s="187"/>
      <c r="T118" s="188">
        <f t="shared" si="55"/>
        <v>0</v>
      </c>
      <c r="U118" s="258"/>
      <c r="V118" s="188">
        <f t="shared" si="56"/>
        <v>0</v>
      </c>
      <c r="W118" s="258"/>
      <c r="X118" s="188">
        <f t="shared" si="57"/>
        <v>0</v>
      </c>
      <c r="Y118" s="258"/>
      <c r="Z118" s="188">
        <f t="shared" si="58"/>
        <v>0</v>
      </c>
      <c r="AA118" s="258"/>
      <c r="AB118" s="188">
        <f t="shared" si="59"/>
        <v>0</v>
      </c>
    </row>
    <row r="119" spans="3:28" ht="12" customHeight="1">
      <c r="C119" s="338"/>
      <c r="D119" s="185">
        <v>45982</v>
      </c>
      <c r="E119" s="75" t="str">
        <f t="shared" si="48"/>
        <v>五</v>
      </c>
      <c r="F119" s="257">
        <f t="shared" si="61"/>
        <v>0</v>
      </c>
      <c r="G119" s="372"/>
      <c r="H119" s="372"/>
      <c r="I119" s="187"/>
      <c r="J119" s="188">
        <f t="shared" si="49"/>
        <v>0</v>
      </c>
      <c r="K119" s="258"/>
      <c r="L119" s="188">
        <f t="shared" si="50"/>
        <v>0</v>
      </c>
      <c r="M119" s="258">
        <f t="shared" si="51"/>
        <v>0</v>
      </c>
      <c r="N119" s="188">
        <f t="shared" si="52"/>
        <v>0</v>
      </c>
      <c r="O119" s="187"/>
      <c r="P119" s="188">
        <f t="shared" si="53"/>
        <v>0</v>
      </c>
      <c r="Q119" s="187"/>
      <c r="R119" s="188">
        <f t="shared" si="54"/>
        <v>0</v>
      </c>
      <c r="S119" s="187"/>
      <c r="T119" s="188">
        <f t="shared" si="55"/>
        <v>0</v>
      </c>
      <c r="U119" s="258"/>
      <c r="V119" s="188">
        <f t="shared" si="56"/>
        <v>0</v>
      </c>
      <c r="W119" s="258"/>
      <c r="X119" s="188">
        <f t="shared" si="57"/>
        <v>0</v>
      </c>
      <c r="Y119" s="258"/>
      <c r="Z119" s="188">
        <f t="shared" si="58"/>
        <v>0</v>
      </c>
      <c r="AA119" s="258"/>
      <c r="AB119" s="188">
        <f t="shared" si="59"/>
        <v>0</v>
      </c>
    </row>
    <row r="120" spans="3:28" ht="12" customHeight="1">
      <c r="C120" s="338"/>
      <c r="D120" s="185">
        <v>45983</v>
      </c>
      <c r="E120" s="75" t="str">
        <f t="shared" si="48"/>
        <v>六</v>
      </c>
      <c r="F120" s="257">
        <f t="shared" si="61"/>
        <v>0</v>
      </c>
      <c r="G120" s="372"/>
      <c r="H120" s="372"/>
      <c r="I120" s="187"/>
      <c r="J120" s="188">
        <f t="shared" si="49"/>
        <v>0</v>
      </c>
      <c r="K120" s="258"/>
      <c r="L120" s="188">
        <f t="shared" si="50"/>
        <v>0</v>
      </c>
      <c r="M120" s="258">
        <f t="shared" si="51"/>
        <v>0</v>
      </c>
      <c r="N120" s="188">
        <f t="shared" si="52"/>
        <v>0</v>
      </c>
      <c r="O120" s="187"/>
      <c r="P120" s="188">
        <f t="shared" si="53"/>
        <v>0</v>
      </c>
      <c r="Q120" s="187"/>
      <c r="R120" s="188">
        <f t="shared" si="54"/>
        <v>0</v>
      </c>
      <c r="S120" s="187"/>
      <c r="T120" s="188">
        <f t="shared" si="55"/>
        <v>0</v>
      </c>
      <c r="U120" s="258"/>
      <c r="V120" s="188">
        <f t="shared" si="56"/>
        <v>0</v>
      </c>
      <c r="W120" s="258"/>
      <c r="X120" s="188">
        <f t="shared" si="57"/>
        <v>0</v>
      </c>
      <c r="Y120" s="258"/>
      <c r="Z120" s="188">
        <f t="shared" si="58"/>
        <v>0</v>
      </c>
      <c r="AA120" s="258"/>
      <c r="AB120" s="188">
        <f t="shared" si="59"/>
        <v>0</v>
      </c>
    </row>
    <row r="121" spans="3:28" ht="12" customHeight="1">
      <c r="C121" s="338"/>
      <c r="D121" s="185">
        <v>45984</v>
      </c>
      <c r="E121" s="75" t="str">
        <f t="shared" si="48"/>
        <v>日</v>
      </c>
      <c r="F121" s="257">
        <f t="shared" si="61"/>
        <v>0</v>
      </c>
      <c r="G121" s="372"/>
      <c r="H121" s="372"/>
      <c r="I121" s="187"/>
      <c r="J121" s="188">
        <f t="shared" si="49"/>
        <v>0</v>
      </c>
      <c r="K121" s="258"/>
      <c r="L121" s="188">
        <f t="shared" si="50"/>
        <v>0</v>
      </c>
      <c r="M121" s="258">
        <f t="shared" si="51"/>
        <v>0</v>
      </c>
      <c r="N121" s="188">
        <f t="shared" si="52"/>
        <v>0</v>
      </c>
      <c r="O121" s="187"/>
      <c r="P121" s="188">
        <f t="shared" si="53"/>
        <v>0</v>
      </c>
      <c r="Q121" s="187"/>
      <c r="R121" s="188">
        <f t="shared" si="54"/>
        <v>0</v>
      </c>
      <c r="S121" s="187"/>
      <c r="T121" s="188">
        <f t="shared" si="55"/>
        <v>0</v>
      </c>
      <c r="U121" s="258"/>
      <c r="V121" s="188">
        <f t="shared" si="56"/>
        <v>0</v>
      </c>
      <c r="W121" s="258"/>
      <c r="X121" s="188">
        <f t="shared" si="57"/>
        <v>0</v>
      </c>
      <c r="Y121" s="258"/>
      <c r="Z121" s="188">
        <f t="shared" si="58"/>
        <v>0</v>
      </c>
      <c r="AA121" s="258"/>
      <c r="AB121" s="188">
        <f t="shared" si="59"/>
        <v>0</v>
      </c>
    </row>
    <row r="122" spans="3:28" ht="12" customHeight="1">
      <c r="C122" s="338"/>
      <c r="D122" s="185">
        <v>45985</v>
      </c>
      <c r="E122" s="75" t="str">
        <f t="shared" si="48"/>
        <v>一</v>
      </c>
      <c r="F122" s="257">
        <f t="shared" si="61"/>
        <v>0</v>
      </c>
      <c r="G122" s="372"/>
      <c r="H122" s="372"/>
      <c r="I122" s="187"/>
      <c r="J122" s="188">
        <f t="shared" si="49"/>
        <v>0</v>
      </c>
      <c r="K122" s="258"/>
      <c r="L122" s="188">
        <f t="shared" si="50"/>
        <v>0</v>
      </c>
      <c r="M122" s="258">
        <f t="shared" si="51"/>
        <v>0</v>
      </c>
      <c r="N122" s="188">
        <f t="shared" si="52"/>
        <v>0</v>
      </c>
      <c r="O122" s="187"/>
      <c r="P122" s="188">
        <f t="shared" si="53"/>
        <v>0</v>
      </c>
      <c r="Q122" s="187"/>
      <c r="R122" s="188">
        <f t="shared" si="54"/>
        <v>0</v>
      </c>
      <c r="S122" s="187"/>
      <c r="T122" s="188">
        <f t="shared" si="55"/>
        <v>0</v>
      </c>
      <c r="U122" s="258"/>
      <c r="V122" s="188">
        <f t="shared" si="56"/>
        <v>0</v>
      </c>
      <c r="W122" s="258"/>
      <c r="X122" s="188">
        <f t="shared" si="57"/>
        <v>0</v>
      </c>
      <c r="Y122" s="258"/>
      <c r="Z122" s="188">
        <f t="shared" si="58"/>
        <v>0</v>
      </c>
      <c r="AA122" s="258"/>
      <c r="AB122" s="188">
        <f t="shared" si="59"/>
        <v>0</v>
      </c>
    </row>
    <row r="123" spans="3:28" ht="12" customHeight="1">
      <c r="C123" s="338"/>
      <c r="D123" s="185">
        <v>45986</v>
      </c>
      <c r="E123" s="75" t="str">
        <f t="shared" si="48"/>
        <v>二</v>
      </c>
      <c r="F123" s="257">
        <f t="shared" si="61"/>
        <v>0</v>
      </c>
      <c r="G123" s="372">
        <f t="shared" si="60"/>
        <v>0</v>
      </c>
      <c r="H123" s="372"/>
      <c r="I123" s="187"/>
      <c r="J123" s="188">
        <f t="shared" si="49"/>
        <v>0</v>
      </c>
      <c r="K123" s="258"/>
      <c r="L123" s="188">
        <f t="shared" si="50"/>
        <v>0</v>
      </c>
      <c r="M123" s="258">
        <f t="shared" si="51"/>
        <v>0</v>
      </c>
      <c r="N123" s="188">
        <f t="shared" si="52"/>
        <v>0</v>
      </c>
      <c r="O123" s="187"/>
      <c r="P123" s="188">
        <f t="shared" si="53"/>
        <v>0</v>
      </c>
      <c r="Q123" s="187"/>
      <c r="R123" s="188">
        <f t="shared" si="54"/>
        <v>0</v>
      </c>
      <c r="S123" s="187"/>
      <c r="T123" s="188">
        <f t="shared" si="55"/>
        <v>0</v>
      </c>
      <c r="U123" s="258"/>
      <c r="V123" s="188">
        <f t="shared" si="56"/>
        <v>0</v>
      </c>
      <c r="W123" s="258"/>
      <c r="X123" s="188">
        <f t="shared" si="57"/>
        <v>0</v>
      </c>
      <c r="Y123" s="258"/>
      <c r="Z123" s="188">
        <f t="shared" si="58"/>
        <v>0</v>
      </c>
      <c r="AA123" s="258"/>
      <c r="AB123" s="188">
        <f t="shared" si="59"/>
        <v>0</v>
      </c>
    </row>
    <row r="124" spans="3:28" ht="12" customHeight="1">
      <c r="C124" s="338"/>
      <c r="D124" s="185">
        <v>45987</v>
      </c>
      <c r="E124" s="75" t="str">
        <f t="shared" si="48"/>
        <v>三</v>
      </c>
      <c r="F124" s="257">
        <f t="shared" si="61"/>
        <v>0</v>
      </c>
      <c r="G124" s="372"/>
      <c r="H124" s="372"/>
      <c r="I124" s="187"/>
      <c r="J124" s="188">
        <f t="shared" si="49"/>
        <v>0</v>
      </c>
      <c r="K124" s="258"/>
      <c r="L124" s="188">
        <f t="shared" si="50"/>
        <v>0</v>
      </c>
      <c r="M124" s="258">
        <f t="shared" si="51"/>
        <v>0</v>
      </c>
      <c r="N124" s="188">
        <f t="shared" si="52"/>
        <v>0</v>
      </c>
      <c r="O124" s="187"/>
      <c r="P124" s="188">
        <f t="shared" si="53"/>
        <v>0</v>
      </c>
      <c r="Q124" s="187"/>
      <c r="R124" s="188">
        <f t="shared" si="54"/>
        <v>0</v>
      </c>
      <c r="S124" s="187"/>
      <c r="T124" s="188">
        <f t="shared" si="55"/>
        <v>0</v>
      </c>
      <c r="U124" s="258"/>
      <c r="V124" s="188">
        <f t="shared" si="56"/>
        <v>0</v>
      </c>
      <c r="W124" s="258"/>
      <c r="X124" s="188">
        <f t="shared" si="57"/>
        <v>0</v>
      </c>
      <c r="Y124" s="258"/>
      <c r="Z124" s="188">
        <f t="shared" si="58"/>
        <v>0</v>
      </c>
      <c r="AA124" s="258"/>
      <c r="AB124" s="188">
        <f t="shared" si="59"/>
        <v>0</v>
      </c>
    </row>
    <row r="125" spans="3:28" ht="12" customHeight="1">
      <c r="C125" s="338"/>
      <c r="D125" s="185">
        <v>45988</v>
      </c>
      <c r="E125" s="75" t="str">
        <f t="shared" si="48"/>
        <v>四</v>
      </c>
      <c r="F125" s="257">
        <f t="shared" si="61"/>
        <v>0</v>
      </c>
      <c r="G125" s="372"/>
      <c r="H125" s="372"/>
      <c r="I125" s="187"/>
      <c r="J125" s="188">
        <f t="shared" si="49"/>
        <v>0</v>
      </c>
      <c r="K125" s="258"/>
      <c r="L125" s="188">
        <f t="shared" si="50"/>
        <v>0</v>
      </c>
      <c r="M125" s="258">
        <f t="shared" si="51"/>
        <v>0</v>
      </c>
      <c r="N125" s="188">
        <f t="shared" si="52"/>
        <v>0</v>
      </c>
      <c r="O125" s="187"/>
      <c r="P125" s="188">
        <f t="shared" si="53"/>
        <v>0</v>
      </c>
      <c r="Q125" s="187"/>
      <c r="R125" s="188">
        <f t="shared" si="54"/>
        <v>0</v>
      </c>
      <c r="S125" s="187"/>
      <c r="T125" s="188">
        <f t="shared" si="55"/>
        <v>0</v>
      </c>
      <c r="U125" s="258"/>
      <c r="V125" s="188">
        <f t="shared" si="56"/>
        <v>0</v>
      </c>
      <c r="W125" s="258"/>
      <c r="X125" s="188">
        <f t="shared" si="57"/>
        <v>0</v>
      </c>
      <c r="Y125" s="258"/>
      <c r="Z125" s="188">
        <f t="shared" si="58"/>
        <v>0</v>
      </c>
      <c r="AA125" s="258"/>
      <c r="AB125" s="188">
        <f t="shared" si="59"/>
        <v>0</v>
      </c>
    </row>
    <row r="126" spans="3:28" ht="12" customHeight="1">
      <c r="C126" s="338"/>
      <c r="D126" s="185">
        <v>45989</v>
      </c>
      <c r="E126" s="75" t="str">
        <f t="shared" si="48"/>
        <v>五</v>
      </c>
      <c r="F126" s="257">
        <f t="shared" si="61"/>
        <v>0</v>
      </c>
      <c r="G126" s="372"/>
      <c r="H126" s="372"/>
      <c r="I126" s="187"/>
      <c r="J126" s="188">
        <f t="shared" si="49"/>
        <v>0</v>
      </c>
      <c r="K126" s="258"/>
      <c r="L126" s="188">
        <f t="shared" si="50"/>
        <v>0</v>
      </c>
      <c r="M126" s="258">
        <f t="shared" si="51"/>
        <v>0</v>
      </c>
      <c r="N126" s="188">
        <f t="shared" si="52"/>
        <v>0</v>
      </c>
      <c r="O126" s="187"/>
      <c r="P126" s="188">
        <f t="shared" si="53"/>
        <v>0</v>
      </c>
      <c r="Q126" s="187"/>
      <c r="R126" s="188">
        <f t="shared" si="54"/>
        <v>0</v>
      </c>
      <c r="S126" s="187"/>
      <c r="T126" s="188">
        <f t="shared" si="55"/>
        <v>0</v>
      </c>
      <c r="U126" s="258"/>
      <c r="V126" s="188">
        <f t="shared" si="56"/>
        <v>0</v>
      </c>
      <c r="W126" s="258"/>
      <c r="X126" s="188">
        <f t="shared" si="57"/>
        <v>0</v>
      </c>
      <c r="Y126" s="258"/>
      <c r="Z126" s="188">
        <f t="shared" si="58"/>
        <v>0</v>
      </c>
      <c r="AA126" s="258"/>
      <c r="AB126" s="188">
        <f t="shared" si="59"/>
        <v>0</v>
      </c>
    </row>
    <row r="127" spans="3:28" ht="12" customHeight="1">
      <c r="C127" s="338"/>
      <c r="D127" s="185">
        <v>45990</v>
      </c>
      <c r="E127" s="75" t="str">
        <f t="shared" si="48"/>
        <v>六</v>
      </c>
      <c r="F127" s="257">
        <f t="shared" si="61"/>
        <v>0</v>
      </c>
      <c r="G127" s="372"/>
      <c r="H127" s="372"/>
      <c r="I127" s="187"/>
      <c r="J127" s="188">
        <f t="shared" si="49"/>
        <v>0</v>
      </c>
      <c r="K127" s="258"/>
      <c r="L127" s="188">
        <f t="shared" si="50"/>
        <v>0</v>
      </c>
      <c r="M127" s="258">
        <f t="shared" si="51"/>
        <v>0</v>
      </c>
      <c r="N127" s="188">
        <f t="shared" si="52"/>
        <v>0</v>
      </c>
      <c r="O127" s="187"/>
      <c r="P127" s="188">
        <f t="shared" si="53"/>
        <v>0</v>
      </c>
      <c r="Q127" s="187"/>
      <c r="R127" s="188">
        <f t="shared" si="54"/>
        <v>0</v>
      </c>
      <c r="S127" s="187"/>
      <c r="T127" s="188">
        <f t="shared" si="55"/>
        <v>0</v>
      </c>
      <c r="U127" s="258"/>
      <c r="V127" s="188">
        <f t="shared" si="56"/>
        <v>0</v>
      </c>
      <c r="W127" s="258"/>
      <c r="X127" s="188">
        <f t="shared" si="57"/>
        <v>0</v>
      </c>
      <c r="Y127" s="258"/>
      <c r="Z127" s="188">
        <f t="shared" si="58"/>
        <v>0</v>
      </c>
      <c r="AA127" s="258"/>
      <c r="AB127" s="188">
        <f t="shared" si="59"/>
        <v>0</v>
      </c>
    </row>
    <row r="128" spans="3:28" ht="12" customHeight="1">
      <c r="C128" s="338"/>
      <c r="D128" s="185">
        <v>45991</v>
      </c>
      <c r="E128" s="75" t="str">
        <f t="shared" si="48"/>
        <v>日</v>
      </c>
      <c r="F128" s="257">
        <f t="shared" si="61"/>
        <v>0</v>
      </c>
      <c r="G128" s="372"/>
      <c r="H128" s="372"/>
      <c r="I128" s="187"/>
      <c r="J128" s="188">
        <f t="shared" si="49"/>
        <v>0</v>
      </c>
      <c r="K128" s="258"/>
      <c r="L128" s="188">
        <f t="shared" si="50"/>
        <v>0</v>
      </c>
      <c r="M128" s="258">
        <f t="shared" si="51"/>
        <v>0</v>
      </c>
      <c r="N128" s="188">
        <f t="shared" si="52"/>
        <v>0</v>
      </c>
      <c r="O128" s="187"/>
      <c r="P128" s="188">
        <f t="shared" si="53"/>
        <v>0</v>
      </c>
      <c r="Q128" s="187"/>
      <c r="R128" s="188">
        <f t="shared" si="54"/>
        <v>0</v>
      </c>
      <c r="S128" s="187"/>
      <c r="T128" s="188">
        <f t="shared" si="55"/>
        <v>0</v>
      </c>
      <c r="U128" s="258"/>
      <c r="V128" s="188">
        <f t="shared" si="56"/>
        <v>0</v>
      </c>
      <c r="W128" s="258"/>
      <c r="X128" s="188">
        <f t="shared" si="57"/>
        <v>0</v>
      </c>
      <c r="Y128" s="258"/>
      <c r="Z128" s="188">
        <f t="shared" si="58"/>
        <v>0</v>
      </c>
      <c r="AA128" s="258"/>
      <c r="AB128" s="188">
        <f t="shared" si="59"/>
        <v>0</v>
      </c>
    </row>
    <row r="129" spans="3:28">
      <c r="C129" s="320"/>
      <c r="G129" s="372"/>
      <c r="H129" s="257"/>
      <c r="I129" s="187"/>
      <c r="J129" s="188">
        <f t="shared" si="49"/>
        <v>0</v>
      </c>
      <c r="K129" s="258"/>
      <c r="L129" s="188">
        <f t="shared" si="50"/>
        <v>0</v>
      </c>
      <c r="M129" s="258">
        <f t="shared" si="51"/>
        <v>0</v>
      </c>
      <c r="N129" s="188">
        <f t="shared" si="52"/>
        <v>0</v>
      </c>
      <c r="O129" s="187"/>
      <c r="P129" s="188">
        <f t="shared" si="53"/>
        <v>0</v>
      </c>
      <c r="Q129" s="187"/>
      <c r="R129" s="188">
        <f t="shared" si="54"/>
        <v>0</v>
      </c>
      <c r="S129" s="187"/>
      <c r="T129" s="188">
        <f t="shared" si="55"/>
        <v>0</v>
      </c>
      <c r="U129" s="258"/>
      <c r="V129" s="188">
        <f t="shared" si="56"/>
        <v>0</v>
      </c>
      <c r="W129" s="258"/>
      <c r="X129" s="188">
        <f t="shared" si="57"/>
        <v>0</v>
      </c>
      <c r="Y129" s="258"/>
      <c r="Z129" s="188">
        <f t="shared" si="58"/>
        <v>0</v>
      </c>
      <c r="AA129" s="258"/>
      <c r="AB129" s="188">
        <f t="shared" si="59"/>
        <v>0</v>
      </c>
    </row>
  </sheetData>
  <mergeCells count="58">
    <mergeCell ref="H99:H128"/>
    <mergeCell ref="Y4:Z4"/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281"/>
  <sheetViews>
    <sheetView topLeftCell="A257" zoomScaleNormal="100" workbookViewId="0">
      <selection activeCell="B264" sqref="B264:M2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AVERAGE(L187,L207,L227,L247,L267)</f>
        <v>117.33797905687337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401" t="s">
        <v>130</v>
      </c>
      <c r="C7" s="95">
        <v>1</v>
      </c>
      <c r="D7" s="95" t="s">
        <v>131</v>
      </c>
      <c r="E7" s="152">
        <v>17</v>
      </c>
      <c r="F7" s="95">
        <v>1800</v>
      </c>
      <c r="G7" s="178">
        <f>F7/E7</f>
        <v>105.88235294117646</v>
      </c>
      <c r="H7" s="384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391">
        <f>IFERROR(AVERAGE(K7:K21),"-")</f>
        <v>106.09939120049317</v>
      </c>
      <c r="M7" s="154">
        <f>IFERROR(RANK(K7, K$7:K$21),"")</f>
        <v>8</v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384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384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384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384">
        <f>AVERAGE(AV7:AV21)</f>
        <v>109.70846052874997</v>
      </c>
    </row>
    <row r="8" spans="1:50" ht="15" hidden="1" customHeight="1">
      <c r="A8" s="76"/>
      <c r="B8" s="390"/>
      <c r="C8" s="95">
        <v>2</v>
      </c>
      <c r="D8" s="95" t="s">
        <v>132</v>
      </c>
      <c r="E8" s="152">
        <v>16</v>
      </c>
      <c r="F8" s="95">
        <v>1800</v>
      </c>
      <c r="G8" s="178">
        <f t="shared" ref="G8:G21" si="1">F8/E8</f>
        <v>112.5</v>
      </c>
      <c r="H8" s="384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392"/>
      <c r="M8" s="154">
        <f t="shared" ref="M8:M21" si="2">IFERROR(RANK(K8, K$7:K$21),"")</f>
        <v>5</v>
      </c>
      <c r="N8" s="385"/>
      <c r="O8" s="385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84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84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84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384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384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384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384"/>
    </row>
    <row r="9" spans="1:50" hidden="1">
      <c r="A9" s="76"/>
      <c r="B9" s="390"/>
      <c r="C9" s="95">
        <v>3</v>
      </c>
      <c r="D9" s="95" t="s">
        <v>133</v>
      </c>
      <c r="E9" s="152">
        <v>18</v>
      </c>
      <c r="F9" s="95">
        <v>1800</v>
      </c>
      <c r="G9" s="178">
        <f t="shared" si="1"/>
        <v>100</v>
      </c>
      <c r="H9" s="384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392"/>
      <c r="M9" s="154">
        <f t="shared" si="2"/>
        <v>12</v>
      </c>
      <c r="N9" s="385"/>
      <c r="O9" s="385"/>
      <c r="P9" s="152"/>
      <c r="Q9" s="152"/>
      <c r="R9" s="178" t="str">
        <f t="shared" si="3"/>
        <v/>
      </c>
      <c r="S9" s="95" t="str">
        <f t="shared" si="4"/>
        <v/>
      </c>
      <c r="T9" s="384"/>
      <c r="U9" s="152"/>
      <c r="V9" s="152"/>
      <c r="W9" s="178" t="str">
        <f t="shared" si="5"/>
        <v/>
      </c>
      <c r="X9" s="95" t="str">
        <f t="shared" si="6"/>
        <v/>
      </c>
      <c r="Y9" s="384"/>
      <c r="Z9" s="152"/>
      <c r="AA9" s="152"/>
      <c r="AB9" s="178" t="str">
        <f t="shared" si="7"/>
        <v/>
      </c>
      <c r="AC9" s="95" t="str">
        <f t="shared" si="8"/>
        <v/>
      </c>
      <c r="AD9" s="384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384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384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384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384"/>
    </row>
    <row r="10" spans="1:50" hidden="1">
      <c r="A10" s="76"/>
      <c r="B10" s="390"/>
      <c r="C10" s="95">
        <v>4</v>
      </c>
      <c r="D10" s="95" t="s">
        <v>134</v>
      </c>
      <c r="E10" s="152">
        <v>17</v>
      </c>
      <c r="F10" s="95">
        <v>1800</v>
      </c>
      <c r="G10" s="178">
        <f t="shared" si="1"/>
        <v>105.88235294117646</v>
      </c>
      <c r="H10" s="384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392"/>
      <c r="M10" s="154">
        <f t="shared" si="2"/>
        <v>9</v>
      </c>
      <c r="N10" s="385"/>
      <c r="O10" s="385"/>
      <c r="P10" s="152"/>
      <c r="Q10" s="152"/>
      <c r="R10" s="178" t="str">
        <f t="shared" si="3"/>
        <v/>
      </c>
      <c r="S10" s="95" t="str">
        <f t="shared" si="4"/>
        <v/>
      </c>
      <c r="T10" s="384"/>
      <c r="U10" s="152"/>
      <c r="V10" s="152"/>
      <c r="W10" s="178" t="str">
        <f t="shared" si="5"/>
        <v/>
      </c>
      <c r="X10" s="95" t="str">
        <f t="shared" si="6"/>
        <v/>
      </c>
      <c r="Y10" s="384"/>
      <c r="Z10" s="152"/>
      <c r="AA10" s="152"/>
      <c r="AB10" s="178" t="str">
        <f t="shared" si="7"/>
        <v/>
      </c>
      <c r="AC10" s="95" t="str">
        <f t="shared" si="8"/>
        <v/>
      </c>
      <c r="AD10" s="384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384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384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384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384"/>
    </row>
    <row r="11" spans="1:50" hidden="1">
      <c r="A11" s="76"/>
      <c r="B11" s="390"/>
      <c r="C11" s="95">
        <v>5</v>
      </c>
      <c r="D11" s="95" t="s">
        <v>135</v>
      </c>
      <c r="E11" s="152">
        <v>20</v>
      </c>
      <c r="F11" s="95">
        <v>1800</v>
      </c>
      <c r="G11" s="178">
        <f t="shared" si="1"/>
        <v>90</v>
      </c>
      <c r="H11" s="384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392"/>
      <c r="M11" s="154">
        <f t="shared" si="2"/>
        <v>14</v>
      </c>
      <c r="N11" s="385"/>
      <c r="O11" s="385"/>
      <c r="P11" s="152"/>
      <c r="Q11" s="152"/>
      <c r="R11" s="178" t="str">
        <f t="shared" si="3"/>
        <v/>
      </c>
      <c r="S11" s="95" t="str">
        <f t="shared" si="4"/>
        <v/>
      </c>
      <c r="T11" s="384"/>
      <c r="U11" s="152"/>
      <c r="V11" s="152"/>
      <c r="W11" s="178" t="str">
        <f t="shared" si="5"/>
        <v/>
      </c>
      <c r="X11" s="95" t="str">
        <f t="shared" si="6"/>
        <v/>
      </c>
      <c r="Y11" s="384"/>
      <c r="Z11" s="152"/>
      <c r="AA11" s="152"/>
      <c r="AB11" s="178" t="str">
        <f t="shared" si="7"/>
        <v/>
      </c>
      <c r="AC11" s="95" t="str">
        <f t="shared" si="8"/>
        <v/>
      </c>
      <c r="AD11" s="384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384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384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384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384"/>
    </row>
    <row r="12" spans="1:50" hidden="1">
      <c r="A12" s="76"/>
      <c r="B12" s="390"/>
      <c r="C12" s="95">
        <v>6</v>
      </c>
      <c r="D12" s="95" t="s">
        <v>136</v>
      </c>
      <c r="E12" s="152">
        <v>16</v>
      </c>
      <c r="F12" s="95">
        <v>1800</v>
      </c>
      <c r="G12" s="178">
        <f t="shared" si="1"/>
        <v>112.5</v>
      </c>
      <c r="H12" s="384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392"/>
      <c r="M12" s="154">
        <f t="shared" si="2"/>
        <v>7</v>
      </c>
      <c r="N12" s="385"/>
      <c r="O12" s="385"/>
      <c r="P12" s="152"/>
      <c r="Q12" s="152"/>
      <c r="R12" s="178" t="str">
        <f t="shared" si="3"/>
        <v/>
      </c>
      <c r="S12" s="95" t="str">
        <f t="shared" si="4"/>
        <v/>
      </c>
      <c r="T12" s="384"/>
      <c r="U12" s="152"/>
      <c r="V12" s="152"/>
      <c r="W12" s="178" t="str">
        <f t="shared" si="5"/>
        <v/>
      </c>
      <c r="X12" s="95" t="str">
        <f t="shared" si="6"/>
        <v/>
      </c>
      <c r="Y12" s="384"/>
      <c r="Z12" s="152"/>
      <c r="AA12" s="152"/>
      <c r="AB12" s="178" t="str">
        <f t="shared" si="7"/>
        <v/>
      </c>
      <c r="AC12" s="95" t="str">
        <f t="shared" si="8"/>
        <v/>
      </c>
      <c r="AD12" s="384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384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384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384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384"/>
    </row>
    <row r="13" spans="1:50" hidden="1">
      <c r="A13" s="76"/>
      <c r="B13" s="390"/>
      <c r="C13" s="95">
        <v>7</v>
      </c>
      <c r="D13" s="95" t="s">
        <v>137</v>
      </c>
      <c r="E13" s="152">
        <v>17</v>
      </c>
      <c r="F13" s="95">
        <v>1800</v>
      </c>
      <c r="G13" s="178">
        <f t="shared" si="1"/>
        <v>105.88235294117646</v>
      </c>
      <c r="H13" s="384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392"/>
      <c r="M13" s="154">
        <f t="shared" si="2"/>
        <v>10</v>
      </c>
      <c r="N13" s="385"/>
      <c r="O13" s="385"/>
      <c r="P13" s="152"/>
      <c r="Q13" s="152"/>
      <c r="R13" s="178" t="str">
        <f t="shared" si="3"/>
        <v/>
      </c>
      <c r="S13" s="95" t="str">
        <f t="shared" si="4"/>
        <v/>
      </c>
      <c r="T13" s="384"/>
      <c r="U13" s="152"/>
      <c r="V13" s="152"/>
      <c r="W13" s="178" t="str">
        <f t="shared" si="5"/>
        <v/>
      </c>
      <c r="X13" s="95" t="str">
        <f t="shared" si="6"/>
        <v/>
      </c>
      <c r="Y13" s="384"/>
      <c r="Z13" s="152"/>
      <c r="AA13" s="152"/>
      <c r="AB13" s="178" t="str">
        <f t="shared" si="7"/>
        <v/>
      </c>
      <c r="AC13" s="95" t="str">
        <f t="shared" si="8"/>
        <v/>
      </c>
      <c r="AD13" s="384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384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384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384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384"/>
    </row>
    <row r="14" spans="1:50" hidden="1">
      <c r="A14" s="76"/>
      <c r="B14" s="390"/>
      <c r="C14" s="95">
        <v>8</v>
      </c>
      <c r="D14" s="95" t="s">
        <v>138</v>
      </c>
      <c r="E14" s="152">
        <v>16</v>
      </c>
      <c r="F14" s="95">
        <v>1800</v>
      </c>
      <c r="G14" s="178">
        <f t="shared" si="1"/>
        <v>112.5</v>
      </c>
      <c r="H14" s="384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392"/>
      <c r="M14" s="154">
        <f t="shared" si="2"/>
        <v>4</v>
      </c>
      <c r="N14" s="385"/>
      <c r="O14" s="385"/>
      <c r="P14" s="152"/>
      <c r="Q14" s="152"/>
      <c r="R14" s="178" t="str">
        <f t="shared" si="3"/>
        <v/>
      </c>
      <c r="S14" s="95" t="str">
        <f t="shared" si="4"/>
        <v/>
      </c>
      <c r="T14" s="384"/>
      <c r="U14" s="152"/>
      <c r="V14" s="152"/>
      <c r="W14" s="178" t="str">
        <f t="shared" si="5"/>
        <v/>
      </c>
      <c r="X14" s="95" t="str">
        <f t="shared" si="6"/>
        <v/>
      </c>
      <c r="Y14" s="384"/>
      <c r="Z14" s="152"/>
      <c r="AA14" s="152"/>
      <c r="AB14" s="178" t="str">
        <f t="shared" si="7"/>
        <v/>
      </c>
      <c r="AC14" s="95" t="str">
        <f t="shared" si="8"/>
        <v/>
      </c>
      <c r="AD14" s="384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384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384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384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384"/>
    </row>
    <row r="15" spans="1:50" hidden="1">
      <c r="A15" s="76"/>
      <c r="B15" s="390"/>
      <c r="C15" s="95">
        <v>9</v>
      </c>
      <c r="D15" s="95" t="s">
        <v>139</v>
      </c>
      <c r="E15" s="152">
        <v>18</v>
      </c>
      <c r="F15" s="95">
        <v>1800</v>
      </c>
      <c r="G15" s="178">
        <f t="shared" si="1"/>
        <v>100</v>
      </c>
      <c r="H15" s="384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392"/>
      <c r="M15" s="154">
        <f t="shared" si="2"/>
        <v>13</v>
      </c>
      <c r="N15" s="385"/>
      <c r="O15" s="385"/>
      <c r="P15" s="152"/>
      <c r="Q15" s="152"/>
      <c r="R15" s="178" t="str">
        <f t="shared" si="3"/>
        <v/>
      </c>
      <c r="S15" s="95" t="str">
        <f t="shared" si="4"/>
        <v/>
      </c>
      <c r="T15" s="384"/>
      <c r="U15" s="152"/>
      <c r="V15" s="152"/>
      <c r="W15" s="178" t="str">
        <f t="shared" si="5"/>
        <v/>
      </c>
      <c r="X15" s="95" t="str">
        <f t="shared" si="6"/>
        <v/>
      </c>
      <c r="Y15" s="384"/>
      <c r="Z15" s="152"/>
      <c r="AA15" s="152"/>
      <c r="AB15" s="178" t="str">
        <f t="shared" si="7"/>
        <v/>
      </c>
      <c r="AC15" s="95" t="str">
        <f t="shared" si="8"/>
        <v/>
      </c>
      <c r="AD15" s="384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384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384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384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384"/>
    </row>
    <row r="16" spans="1:50" hidden="1">
      <c r="A16" s="76"/>
      <c r="B16" s="390"/>
      <c r="C16" s="95">
        <v>10</v>
      </c>
      <c r="D16" s="95" t="s">
        <v>140</v>
      </c>
      <c r="E16" s="152">
        <v>16</v>
      </c>
      <c r="F16" s="95">
        <v>1800</v>
      </c>
      <c r="G16" s="178">
        <f t="shared" si="1"/>
        <v>112.5</v>
      </c>
      <c r="H16" s="384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392"/>
      <c r="M16" s="154">
        <f t="shared" si="2"/>
        <v>6</v>
      </c>
      <c r="N16" s="385"/>
      <c r="O16" s="385"/>
      <c r="P16" s="152"/>
      <c r="Q16" s="152"/>
      <c r="R16" s="178" t="str">
        <f t="shared" si="3"/>
        <v/>
      </c>
      <c r="S16" s="95" t="str">
        <f t="shared" si="4"/>
        <v/>
      </c>
      <c r="T16" s="384"/>
      <c r="U16" s="152"/>
      <c r="V16" s="152"/>
      <c r="W16" s="178" t="str">
        <f t="shared" si="5"/>
        <v/>
      </c>
      <c r="X16" s="95" t="str">
        <f t="shared" si="6"/>
        <v/>
      </c>
      <c r="Y16" s="384"/>
      <c r="Z16" s="152"/>
      <c r="AA16" s="152"/>
      <c r="AB16" s="178" t="str">
        <f t="shared" si="7"/>
        <v/>
      </c>
      <c r="AC16" s="95" t="str">
        <f t="shared" si="8"/>
        <v/>
      </c>
      <c r="AD16" s="384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384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384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384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384"/>
    </row>
    <row r="17" spans="2:50" hidden="1">
      <c r="B17" s="390"/>
      <c r="C17" s="95">
        <v>11</v>
      </c>
      <c r="D17" s="95" t="s">
        <v>141</v>
      </c>
      <c r="E17" s="95">
        <v>15</v>
      </c>
      <c r="F17" s="95">
        <v>1800</v>
      </c>
      <c r="G17" s="178">
        <f t="shared" si="1"/>
        <v>120</v>
      </c>
      <c r="H17" s="384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392"/>
      <c r="M17" s="154">
        <f t="shared" si="2"/>
        <v>1</v>
      </c>
      <c r="N17" s="385"/>
      <c r="O17" s="385"/>
      <c r="P17" s="95"/>
      <c r="Q17" s="95"/>
      <c r="R17" s="178" t="str">
        <f t="shared" si="3"/>
        <v/>
      </c>
      <c r="S17" s="95" t="str">
        <f t="shared" si="4"/>
        <v/>
      </c>
      <c r="T17" s="384"/>
      <c r="U17" s="95"/>
      <c r="V17" s="95"/>
      <c r="W17" s="178" t="str">
        <f t="shared" si="5"/>
        <v/>
      </c>
      <c r="X17" s="95" t="str">
        <f t="shared" si="6"/>
        <v/>
      </c>
      <c r="Y17" s="384"/>
      <c r="Z17" s="95"/>
      <c r="AA17" s="95"/>
      <c r="AB17" s="178" t="str">
        <f t="shared" si="7"/>
        <v/>
      </c>
      <c r="AC17" s="95" t="str">
        <f t="shared" si="8"/>
        <v/>
      </c>
      <c r="AD17" s="384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384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384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384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384"/>
    </row>
    <row r="18" spans="2:50" hidden="1">
      <c r="B18" s="390"/>
      <c r="C18" s="95">
        <v>12</v>
      </c>
      <c r="D18" s="95" t="s">
        <v>142</v>
      </c>
      <c r="E18" s="95">
        <v>16</v>
      </c>
      <c r="F18" s="95">
        <v>1800</v>
      </c>
      <c r="G18" s="178">
        <f t="shared" si="1"/>
        <v>112.5</v>
      </c>
      <c r="H18" s="384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392"/>
      <c r="M18" s="154">
        <f t="shared" si="2"/>
        <v>3</v>
      </c>
      <c r="N18" s="385"/>
      <c r="O18" s="385"/>
      <c r="P18" s="95"/>
      <c r="Q18" s="95"/>
      <c r="R18" s="178" t="str">
        <f t="shared" si="3"/>
        <v/>
      </c>
      <c r="S18" s="95" t="str">
        <f t="shared" si="4"/>
        <v/>
      </c>
      <c r="T18" s="384"/>
      <c r="U18" s="95"/>
      <c r="V18" s="95"/>
      <c r="W18" s="178" t="str">
        <f t="shared" si="5"/>
        <v/>
      </c>
      <c r="X18" s="95" t="str">
        <f t="shared" si="6"/>
        <v/>
      </c>
      <c r="Y18" s="384"/>
      <c r="Z18" s="95"/>
      <c r="AA18" s="95"/>
      <c r="AB18" s="178" t="str">
        <f t="shared" si="7"/>
        <v/>
      </c>
      <c r="AC18" s="95" t="str">
        <f t="shared" si="8"/>
        <v/>
      </c>
      <c r="AD18" s="384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384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384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384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384"/>
    </row>
    <row r="19" spans="2:50" hidden="1">
      <c r="B19" s="390"/>
      <c r="C19" s="95">
        <v>13</v>
      </c>
      <c r="D19" s="95" t="s">
        <v>143</v>
      </c>
      <c r="E19" s="95">
        <v>17</v>
      </c>
      <c r="F19" s="95">
        <v>1500</v>
      </c>
      <c r="G19" s="178">
        <f t="shared" si="1"/>
        <v>88.235294117647058</v>
      </c>
      <c r="H19" s="384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392"/>
      <c r="M19" s="154">
        <f t="shared" si="2"/>
        <v>11</v>
      </c>
      <c r="N19" s="385"/>
      <c r="O19" s="385"/>
      <c r="P19" s="95"/>
      <c r="Q19" s="95"/>
      <c r="R19" s="178" t="str">
        <f t="shared" si="3"/>
        <v/>
      </c>
      <c r="S19" s="95" t="str">
        <f t="shared" si="4"/>
        <v/>
      </c>
      <c r="T19" s="384"/>
      <c r="U19" s="95"/>
      <c r="V19" s="95"/>
      <c r="W19" s="178" t="str">
        <f t="shared" si="5"/>
        <v/>
      </c>
      <c r="X19" s="95" t="str">
        <f t="shared" si="6"/>
        <v/>
      </c>
      <c r="Y19" s="384"/>
      <c r="Z19" s="95"/>
      <c r="AA19" s="95"/>
      <c r="AB19" s="178" t="str">
        <f t="shared" si="7"/>
        <v/>
      </c>
      <c r="AC19" s="95" t="str">
        <f t="shared" si="8"/>
        <v/>
      </c>
      <c r="AD19" s="384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384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384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384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384"/>
    </row>
    <row r="20" spans="2:50" hidden="1">
      <c r="B20" s="390"/>
      <c r="C20" s="95">
        <v>14</v>
      </c>
      <c r="D20" s="95" t="s">
        <v>144</v>
      </c>
      <c r="E20" s="95">
        <v>15</v>
      </c>
      <c r="F20" s="95">
        <v>1500</v>
      </c>
      <c r="G20" s="178">
        <f t="shared" si="1"/>
        <v>100</v>
      </c>
      <c r="H20" s="384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392"/>
      <c r="M20" s="154">
        <f t="shared" si="2"/>
        <v>2</v>
      </c>
      <c r="N20" s="385"/>
      <c r="O20" s="385"/>
      <c r="P20" s="95"/>
      <c r="Q20" s="95"/>
      <c r="R20" s="178" t="str">
        <f t="shared" si="3"/>
        <v/>
      </c>
      <c r="S20" s="95" t="str">
        <f t="shared" si="4"/>
        <v/>
      </c>
      <c r="T20" s="384"/>
      <c r="U20" s="95"/>
      <c r="V20" s="95"/>
      <c r="W20" s="178" t="str">
        <f t="shared" si="5"/>
        <v/>
      </c>
      <c r="X20" s="95" t="str">
        <f t="shared" si="6"/>
        <v/>
      </c>
      <c r="Y20" s="384"/>
      <c r="Z20" s="95"/>
      <c r="AA20" s="95"/>
      <c r="AB20" s="178" t="str">
        <f t="shared" si="7"/>
        <v/>
      </c>
      <c r="AC20" s="95" t="str">
        <f t="shared" si="8"/>
        <v/>
      </c>
      <c r="AD20" s="384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384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384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384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384"/>
    </row>
    <row r="21" spans="2:50" hidden="1">
      <c r="B21" s="390"/>
      <c r="C21" s="95">
        <v>15</v>
      </c>
      <c r="D21" s="95" t="s">
        <v>145</v>
      </c>
      <c r="E21" s="95">
        <v>16</v>
      </c>
      <c r="F21" s="95">
        <v>1500</v>
      </c>
      <c r="G21" s="178">
        <f t="shared" si="1"/>
        <v>93.75</v>
      </c>
      <c r="H21" s="384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393"/>
      <c r="M21" s="154">
        <f t="shared" si="2"/>
        <v>15</v>
      </c>
      <c r="N21" s="385"/>
      <c r="O21" s="385"/>
      <c r="P21" s="95"/>
      <c r="Q21" s="95"/>
      <c r="R21" s="178" t="str">
        <f t="shared" si="3"/>
        <v/>
      </c>
      <c r="S21" s="95" t="str">
        <f t="shared" si="4"/>
        <v/>
      </c>
      <c r="T21" s="384"/>
      <c r="U21" s="95"/>
      <c r="V21" s="95"/>
      <c r="W21" s="178" t="str">
        <f t="shared" si="5"/>
        <v/>
      </c>
      <c r="X21" s="95" t="str">
        <f t="shared" si="6"/>
        <v/>
      </c>
      <c r="Y21" s="384"/>
      <c r="Z21" s="95"/>
      <c r="AA21" s="95"/>
      <c r="AB21" s="178" t="str">
        <f t="shared" si="7"/>
        <v/>
      </c>
      <c r="AC21" s="95" t="str">
        <f t="shared" si="8"/>
        <v/>
      </c>
      <c r="AD21" s="384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384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384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384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90" t="s">
        <v>130</v>
      </c>
      <c r="C27" s="95">
        <v>1</v>
      </c>
      <c r="D27" s="95" t="s">
        <v>131</v>
      </c>
      <c r="E27" s="95">
        <v>17</v>
      </c>
      <c r="F27" s="95">
        <v>2000</v>
      </c>
      <c r="G27" s="178">
        <f>F27/E27</f>
        <v>117.64705882352941</v>
      </c>
      <c r="H27" s="384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00">
        <f>IFERROR(AVERAGE(K27:K41),"-")</f>
        <v>110.09249720901111</v>
      </c>
      <c r="M27" s="154">
        <f>RANK(K27, K$27:K$41)</f>
        <v>8</v>
      </c>
      <c r="N27" s="385"/>
      <c r="O27" s="385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384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384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384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384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384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384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384">
        <f>AVERAGE(AV27:AV41)</f>
        <v>109.84964382655144</v>
      </c>
    </row>
    <row r="28" spans="2:50" hidden="1">
      <c r="B28" s="390"/>
      <c r="C28" s="95">
        <v>2</v>
      </c>
      <c r="D28" s="95" t="s">
        <v>132</v>
      </c>
      <c r="E28" s="95">
        <v>16</v>
      </c>
      <c r="F28" s="95">
        <v>2000</v>
      </c>
      <c r="G28" s="178">
        <f t="shared" ref="G28:G41" si="19">F28/E28</f>
        <v>125</v>
      </c>
      <c r="H28" s="384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00"/>
      <c r="M28" s="154">
        <f t="shared" ref="M28:M40" si="22">RANK(K28, K$27:K$41)</f>
        <v>7</v>
      </c>
      <c r="N28" s="385"/>
      <c r="O28" s="385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384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384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384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384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384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384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384"/>
    </row>
    <row r="29" spans="2:50" hidden="1">
      <c r="B29" s="390"/>
      <c r="C29" s="95">
        <v>3</v>
      </c>
      <c r="D29" s="95" t="s">
        <v>133</v>
      </c>
      <c r="E29" s="95">
        <v>18</v>
      </c>
      <c r="F29" s="95">
        <v>2000</v>
      </c>
      <c r="G29" s="178">
        <f t="shared" si="19"/>
        <v>111.11111111111111</v>
      </c>
      <c r="H29" s="384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00"/>
      <c r="M29" s="154">
        <f>RANK(K29, K$27:K$41)</f>
        <v>13</v>
      </c>
      <c r="N29" s="385"/>
      <c r="O29" s="385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384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384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384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384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384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384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384"/>
    </row>
    <row r="30" spans="2:50" hidden="1">
      <c r="B30" s="390"/>
      <c r="C30" s="95">
        <v>4</v>
      </c>
      <c r="D30" s="95" t="s">
        <v>134</v>
      </c>
      <c r="E30" s="95">
        <v>17</v>
      </c>
      <c r="F30" s="95">
        <v>2000</v>
      </c>
      <c r="G30" s="178">
        <f t="shared" si="19"/>
        <v>117.64705882352941</v>
      </c>
      <c r="H30" s="384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00"/>
      <c r="M30" s="154">
        <f>RANK(K30, K$27:K$41)</f>
        <v>9</v>
      </c>
      <c r="N30" s="385"/>
      <c r="O30" s="385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384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384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384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384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384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384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384"/>
    </row>
    <row r="31" spans="2:50" hidden="1">
      <c r="B31" s="390"/>
      <c r="C31" s="95">
        <v>5</v>
      </c>
      <c r="D31" s="95" t="s">
        <v>135</v>
      </c>
      <c r="E31" s="95">
        <v>20</v>
      </c>
      <c r="F31" s="95">
        <v>2000</v>
      </c>
      <c r="G31" s="178">
        <f t="shared" si="19"/>
        <v>100</v>
      </c>
      <c r="H31" s="384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00"/>
      <c r="M31" s="154">
        <f t="shared" si="22"/>
        <v>14</v>
      </c>
      <c r="N31" s="385"/>
      <c r="O31" s="385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384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384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384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384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384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384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384"/>
    </row>
    <row r="32" spans="2:50" hidden="1">
      <c r="B32" s="390"/>
      <c r="C32" s="95">
        <v>6</v>
      </c>
      <c r="D32" s="95" t="s">
        <v>136</v>
      </c>
      <c r="E32" s="95">
        <v>16</v>
      </c>
      <c r="F32" s="95">
        <v>2000</v>
      </c>
      <c r="G32" s="178">
        <f t="shared" si="19"/>
        <v>125</v>
      </c>
      <c r="H32" s="384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00"/>
      <c r="M32" s="154">
        <f t="shared" si="22"/>
        <v>6</v>
      </c>
      <c r="N32" s="385"/>
      <c r="O32" s="385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384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384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384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384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384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384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384"/>
    </row>
    <row r="33" spans="2:50" hidden="1">
      <c r="B33" s="390"/>
      <c r="C33" s="95">
        <v>7</v>
      </c>
      <c r="D33" s="95" t="s">
        <v>137</v>
      </c>
      <c r="E33" s="95">
        <v>17</v>
      </c>
      <c r="F33" s="95">
        <v>2000</v>
      </c>
      <c r="G33" s="178">
        <f t="shared" si="19"/>
        <v>117.64705882352941</v>
      </c>
      <c r="H33" s="384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00"/>
      <c r="M33" s="154">
        <f t="shared" si="22"/>
        <v>11</v>
      </c>
      <c r="N33" s="385"/>
      <c r="O33" s="385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384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384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384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384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384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384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384"/>
    </row>
    <row r="34" spans="2:50" hidden="1">
      <c r="B34" s="390"/>
      <c r="C34" s="95">
        <v>8</v>
      </c>
      <c r="D34" s="95" t="s">
        <v>138</v>
      </c>
      <c r="E34" s="95">
        <v>16</v>
      </c>
      <c r="F34" s="95">
        <v>2000</v>
      </c>
      <c r="G34" s="178">
        <f t="shared" si="19"/>
        <v>125</v>
      </c>
      <c r="H34" s="384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00"/>
      <c r="M34" s="154">
        <f t="shared" si="22"/>
        <v>4</v>
      </c>
      <c r="N34" s="385"/>
      <c r="O34" s="385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384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384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384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384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384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384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384"/>
    </row>
    <row r="35" spans="2:50" hidden="1">
      <c r="B35" s="390"/>
      <c r="C35" s="95">
        <v>9</v>
      </c>
      <c r="D35" s="95" t="s">
        <v>139</v>
      </c>
      <c r="E35" s="95">
        <v>18</v>
      </c>
      <c r="F35" s="95">
        <v>2000</v>
      </c>
      <c r="G35" s="178">
        <f t="shared" si="19"/>
        <v>111.11111111111111</v>
      </c>
      <c r="H35" s="384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00"/>
      <c r="M35" s="154">
        <f t="shared" si="22"/>
        <v>12</v>
      </c>
      <c r="N35" s="385"/>
      <c r="O35" s="385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384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384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384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384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384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384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384"/>
    </row>
    <row r="36" spans="2:50" hidden="1">
      <c r="B36" s="390"/>
      <c r="C36" s="95">
        <v>10</v>
      </c>
      <c r="D36" s="95" t="s">
        <v>140</v>
      </c>
      <c r="E36" s="95">
        <v>16</v>
      </c>
      <c r="F36" s="95">
        <v>2000</v>
      </c>
      <c r="G36" s="178">
        <f t="shared" si="19"/>
        <v>125</v>
      </c>
      <c r="H36" s="384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00"/>
      <c r="M36" s="154">
        <f t="shared" si="22"/>
        <v>5</v>
      </c>
      <c r="N36" s="385"/>
      <c r="O36" s="385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384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384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384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384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384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384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384"/>
    </row>
    <row r="37" spans="2:50" hidden="1">
      <c r="B37" s="390"/>
      <c r="C37" s="95">
        <v>11</v>
      </c>
      <c r="D37" s="95" t="s">
        <v>141</v>
      </c>
      <c r="E37" s="95">
        <v>15</v>
      </c>
      <c r="F37" s="95">
        <v>2000</v>
      </c>
      <c r="G37" s="178">
        <f t="shared" si="19"/>
        <v>133.33333333333334</v>
      </c>
      <c r="H37" s="384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00"/>
      <c r="M37" s="154">
        <f t="shared" si="22"/>
        <v>1</v>
      </c>
      <c r="N37" s="385"/>
      <c r="O37" s="385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384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384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384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384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384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384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384"/>
    </row>
    <row r="38" spans="2:50" hidden="1">
      <c r="B38" s="390"/>
      <c r="C38" s="95">
        <v>12</v>
      </c>
      <c r="D38" s="95" t="s">
        <v>142</v>
      </c>
      <c r="E38" s="95">
        <v>16</v>
      </c>
      <c r="F38" s="95">
        <v>2000</v>
      </c>
      <c r="G38" s="178">
        <f t="shared" si="19"/>
        <v>125</v>
      </c>
      <c r="H38" s="384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00"/>
      <c r="M38" s="154">
        <f t="shared" si="22"/>
        <v>3</v>
      </c>
      <c r="N38" s="385"/>
      <c r="O38" s="385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384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384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384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384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384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384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384"/>
    </row>
    <row r="39" spans="2:50" hidden="1">
      <c r="B39" s="390"/>
      <c r="C39" s="95">
        <v>13</v>
      </c>
      <c r="D39" s="95" t="s">
        <v>143</v>
      </c>
      <c r="E39" s="95">
        <v>17</v>
      </c>
      <c r="F39" s="95">
        <v>2000</v>
      </c>
      <c r="G39" s="178">
        <f t="shared" si="19"/>
        <v>117.64705882352941</v>
      </c>
      <c r="H39" s="384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00"/>
      <c r="M39" s="154">
        <f t="shared" si="22"/>
        <v>10</v>
      </c>
      <c r="N39" s="385"/>
      <c r="O39" s="385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384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384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384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384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384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384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384"/>
    </row>
    <row r="40" spans="2:50" hidden="1">
      <c r="B40" s="390"/>
      <c r="C40" s="95">
        <v>14</v>
      </c>
      <c r="D40" s="95" t="s">
        <v>144</v>
      </c>
      <c r="E40" s="95">
        <v>15</v>
      </c>
      <c r="F40" s="95">
        <v>2000</v>
      </c>
      <c r="G40" s="178">
        <f t="shared" si="19"/>
        <v>133.33333333333334</v>
      </c>
      <c r="H40" s="384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00"/>
      <c r="M40" s="154">
        <f t="shared" si="22"/>
        <v>2</v>
      </c>
      <c r="N40" s="385"/>
      <c r="O40" s="385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384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384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384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384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384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384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384"/>
    </row>
    <row r="41" spans="2:50" hidden="1">
      <c r="B41" s="390"/>
      <c r="C41" s="95">
        <v>15</v>
      </c>
      <c r="D41" s="95" t="s">
        <v>145</v>
      </c>
      <c r="E41" s="95">
        <v>16</v>
      </c>
      <c r="F41" s="95">
        <v>1500</v>
      </c>
      <c r="G41" s="178">
        <f t="shared" si="19"/>
        <v>93.75</v>
      </c>
      <c r="H41" s="384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00"/>
      <c r="M41" s="154">
        <f>RANK(K41, K$27:K$41)</f>
        <v>15</v>
      </c>
      <c r="N41" s="385"/>
      <c r="O41" s="385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384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384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384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384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384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384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390" t="s">
        <v>130</v>
      </c>
      <c r="C47" s="95">
        <v>1</v>
      </c>
      <c r="D47" s="95" t="s">
        <v>131</v>
      </c>
      <c r="E47" s="95">
        <v>17</v>
      </c>
      <c r="F47" s="95">
        <v>2000</v>
      </c>
      <c r="G47" s="178">
        <f>F47/E47</f>
        <v>117.64705882352941</v>
      </c>
      <c r="H47" s="384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00">
        <f>IFERROR(AVERAGE(K47:K61),"-")</f>
        <v>110.52372835985699</v>
      </c>
      <c r="M47" s="154">
        <f>RANK(K47, K$47:K$61)</f>
        <v>8</v>
      </c>
      <c r="N47" s="385"/>
      <c r="O47" s="385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384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384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384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384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384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384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384">
        <f>AVERAGE(AV47:AV61)</f>
        <v>109.30824602244705</v>
      </c>
    </row>
    <row r="48" spans="2:50" hidden="1">
      <c r="B48" s="390"/>
      <c r="C48" s="95">
        <v>2</v>
      </c>
      <c r="D48" s="95" t="s">
        <v>132</v>
      </c>
      <c r="E48" s="95">
        <v>16</v>
      </c>
      <c r="F48" s="95">
        <v>2000</v>
      </c>
      <c r="G48" s="178">
        <f t="shared" ref="G48:G61" si="38">F48/E48</f>
        <v>125</v>
      </c>
      <c r="H48" s="384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00"/>
      <c r="M48" s="154">
        <f t="shared" ref="M48:M61" si="41">RANK(K48, K$47:K$61)</f>
        <v>4</v>
      </c>
      <c r="N48" s="385"/>
      <c r="O48" s="385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384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384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384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384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384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384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384"/>
    </row>
    <row r="49" spans="2:50" hidden="1">
      <c r="B49" s="390"/>
      <c r="C49" s="95">
        <v>3</v>
      </c>
      <c r="D49" s="95" t="s">
        <v>133</v>
      </c>
      <c r="E49" s="95">
        <v>18</v>
      </c>
      <c r="F49" s="95">
        <v>2000</v>
      </c>
      <c r="G49" s="178">
        <f t="shared" si="38"/>
        <v>111.11111111111111</v>
      </c>
      <c r="H49" s="384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00"/>
      <c r="M49" s="154">
        <f t="shared" si="41"/>
        <v>12</v>
      </c>
      <c r="N49" s="385"/>
      <c r="O49" s="385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384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384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384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384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384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384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384"/>
    </row>
    <row r="50" spans="2:50" hidden="1">
      <c r="B50" s="390"/>
      <c r="C50" s="95">
        <v>4</v>
      </c>
      <c r="D50" s="95" t="s">
        <v>134</v>
      </c>
      <c r="E50" s="95">
        <v>17</v>
      </c>
      <c r="F50" s="95">
        <v>2000</v>
      </c>
      <c r="G50" s="178">
        <f t="shared" si="38"/>
        <v>117.64705882352941</v>
      </c>
      <c r="H50" s="384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00"/>
      <c r="M50" s="154">
        <f t="shared" si="41"/>
        <v>11</v>
      </c>
      <c r="N50" s="385"/>
      <c r="O50" s="385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384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384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384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384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384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384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384"/>
    </row>
    <row r="51" spans="2:50" hidden="1">
      <c r="B51" s="390"/>
      <c r="C51" s="95">
        <v>5</v>
      </c>
      <c r="D51" s="95" t="s">
        <v>135</v>
      </c>
      <c r="E51" s="95">
        <v>20</v>
      </c>
      <c r="F51" s="95">
        <v>2000</v>
      </c>
      <c r="G51" s="178">
        <f t="shared" si="38"/>
        <v>100</v>
      </c>
      <c r="H51" s="384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00"/>
      <c r="M51" s="154">
        <f t="shared" si="41"/>
        <v>14</v>
      </c>
      <c r="N51" s="385"/>
      <c r="O51" s="385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384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384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384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384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384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384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384"/>
    </row>
    <row r="52" spans="2:50" hidden="1">
      <c r="B52" s="390"/>
      <c r="C52" s="95">
        <v>6</v>
      </c>
      <c r="D52" s="95" t="s">
        <v>136</v>
      </c>
      <c r="E52" s="95">
        <v>16</v>
      </c>
      <c r="F52" s="95">
        <v>2000</v>
      </c>
      <c r="G52" s="178">
        <f t="shared" si="38"/>
        <v>125</v>
      </c>
      <c r="H52" s="384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00"/>
      <c r="M52" s="154">
        <f t="shared" si="41"/>
        <v>6</v>
      </c>
      <c r="N52" s="385"/>
      <c r="O52" s="385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384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384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384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384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384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384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384"/>
    </row>
    <row r="53" spans="2:50" hidden="1">
      <c r="B53" s="390"/>
      <c r="C53" s="95">
        <v>7</v>
      </c>
      <c r="D53" s="95" t="s">
        <v>137</v>
      </c>
      <c r="E53" s="95">
        <v>17</v>
      </c>
      <c r="F53" s="95">
        <v>2000</v>
      </c>
      <c r="G53" s="178">
        <f t="shared" si="38"/>
        <v>117.64705882352941</v>
      </c>
      <c r="H53" s="384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00"/>
      <c r="M53" s="154">
        <f t="shared" si="41"/>
        <v>9</v>
      </c>
      <c r="N53" s="385"/>
      <c r="O53" s="385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384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384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384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384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384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384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384"/>
    </row>
    <row r="54" spans="2:50" hidden="1">
      <c r="B54" s="390"/>
      <c r="C54" s="95">
        <v>8</v>
      </c>
      <c r="D54" s="95" t="s">
        <v>138</v>
      </c>
      <c r="E54" s="95">
        <v>16</v>
      </c>
      <c r="F54" s="95">
        <v>2000</v>
      </c>
      <c r="G54" s="178">
        <f t="shared" si="38"/>
        <v>125</v>
      </c>
      <c r="H54" s="384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00"/>
      <c r="M54" s="154">
        <f t="shared" si="41"/>
        <v>7</v>
      </c>
      <c r="N54" s="385"/>
      <c r="O54" s="385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384"/>
      <c r="U54" s="274"/>
      <c r="V54" s="275"/>
      <c r="W54" s="276" t="str">
        <f t="shared" si="44"/>
        <v/>
      </c>
      <c r="X54" s="274" t="str">
        <f t="shared" si="45"/>
        <v/>
      </c>
      <c r="Y54" s="384"/>
      <c r="Z54" s="274"/>
      <c r="AA54" s="275"/>
      <c r="AB54" s="276" t="str">
        <f t="shared" si="46"/>
        <v/>
      </c>
      <c r="AC54" s="274" t="str">
        <f t="shared" si="47"/>
        <v/>
      </c>
      <c r="AD54" s="384"/>
      <c r="AE54" s="274"/>
      <c r="AF54" s="275"/>
      <c r="AG54" s="276" t="str">
        <f t="shared" si="48"/>
        <v/>
      </c>
      <c r="AH54" s="274" t="str">
        <f t="shared" si="49"/>
        <v/>
      </c>
      <c r="AI54" s="384"/>
      <c r="AJ54" s="274"/>
      <c r="AK54" s="275"/>
      <c r="AL54" s="276" t="str">
        <f t="shared" si="50"/>
        <v/>
      </c>
      <c r="AM54" s="274" t="str">
        <f t="shared" si="51"/>
        <v/>
      </c>
      <c r="AN54" s="384"/>
      <c r="AO54" s="274"/>
      <c r="AP54" s="275"/>
      <c r="AQ54" s="276" t="str">
        <f t="shared" si="52"/>
        <v/>
      </c>
      <c r="AR54" s="274" t="str">
        <f t="shared" si="53"/>
        <v/>
      </c>
      <c r="AS54" s="384"/>
      <c r="AT54" s="274"/>
      <c r="AU54" s="275"/>
      <c r="AV54" s="276" t="str">
        <f t="shared" si="54"/>
        <v/>
      </c>
      <c r="AW54" s="274" t="str">
        <f t="shared" si="55"/>
        <v/>
      </c>
      <c r="AX54" s="384"/>
    </row>
    <row r="55" spans="2:50" hidden="1">
      <c r="B55" s="390"/>
      <c r="C55" s="95">
        <v>9</v>
      </c>
      <c r="D55" s="95" t="s">
        <v>139</v>
      </c>
      <c r="E55" s="95">
        <v>18</v>
      </c>
      <c r="F55" s="95">
        <v>2000</v>
      </c>
      <c r="G55" s="178">
        <f t="shared" si="38"/>
        <v>111.11111111111111</v>
      </c>
      <c r="H55" s="384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00"/>
      <c r="M55" s="154">
        <f t="shared" si="41"/>
        <v>13</v>
      </c>
      <c r="N55" s="385"/>
      <c r="O55" s="385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384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384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384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384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384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384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384"/>
    </row>
    <row r="56" spans="2:50" hidden="1">
      <c r="B56" s="390"/>
      <c r="C56" s="95">
        <v>10</v>
      </c>
      <c r="D56" s="95" t="s">
        <v>140</v>
      </c>
      <c r="E56" s="95">
        <v>16</v>
      </c>
      <c r="F56" s="95">
        <v>2000</v>
      </c>
      <c r="G56" s="178">
        <f t="shared" si="38"/>
        <v>125</v>
      </c>
      <c r="H56" s="384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00"/>
      <c r="M56" s="154">
        <f t="shared" si="41"/>
        <v>5</v>
      </c>
      <c r="N56" s="385"/>
      <c r="O56" s="385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384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384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384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384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384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384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384"/>
    </row>
    <row r="57" spans="2:50" hidden="1">
      <c r="B57" s="390"/>
      <c r="C57" s="95">
        <v>11</v>
      </c>
      <c r="D57" s="95" t="s">
        <v>141</v>
      </c>
      <c r="E57" s="95">
        <v>15</v>
      </c>
      <c r="F57" s="95">
        <v>2000</v>
      </c>
      <c r="G57" s="178">
        <f t="shared" si="38"/>
        <v>133.33333333333334</v>
      </c>
      <c r="H57" s="384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00"/>
      <c r="M57" s="154">
        <f t="shared" si="41"/>
        <v>1</v>
      </c>
      <c r="N57" s="385"/>
      <c r="O57" s="385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384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384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384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384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384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384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384"/>
    </row>
    <row r="58" spans="2:50" hidden="1">
      <c r="B58" s="390"/>
      <c r="C58" s="95">
        <v>12</v>
      </c>
      <c r="D58" s="95" t="s">
        <v>142</v>
      </c>
      <c r="E58" s="95">
        <v>16</v>
      </c>
      <c r="F58" s="95">
        <v>2000</v>
      </c>
      <c r="G58" s="178">
        <f t="shared" si="38"/>
        <v>125</v>
      </c>
      <c r="H58" s="384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00"/>
      <c r="M58" s="154">
        <f t="shared" si="41"/>
        <v>3</v>
      </c>
      <c r="N58" s="385"/>
      <c r="O58" s="385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384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384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384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384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384"/>
      <c r="AO58" s="274"/>
      <c r="AP58" s="275"/>
      <c r="AQ58" s="276" t="str">
        <f t="shared" si="52"/>
        <v/>
      </c>
      <c r="AR58" s="274" t="str">
        <f t="shared" si="53"/>
        <v/>
      </c>
      <c r="AS58" s="384"/>
      <c r="AT58" s="274"/>
      <c r="AU58" s="275"/>
      <c r="AV58" s="276" t="str">
        <f t="shared" si="54"/>
        <v/>
      </c>
      <c r="AW58" s="274" t="str">
        <f t="shared" si="55"/>
        <v/>
      </c>
      <c r="AX58" s="384"/>
    </row>
    <row r="59" spans="2:50" hidden="1">
      <c r="B59" s="390"/>
      <c r="C59" s="95">
        <v>13</v>
      </c>
      <c r="D59" s="95" t="s">
        <v>143</v>
      </c>
      <c r="E59" s="95">
        <v>17</v>
      </c>
      <c r="F59" s="95">
        <v>2000</v>
      </c>
      <c r="G59" s="178">
        <f t="shared" si="38"/>
        <v>117.64705882352941</v>
      </c>
      <c r="H59" s="384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00"/>
      <c r="M59" s="154">
        <f t="shared" si="41"/>
        <v>10</v>
      </c>
      <c r="N59" s="385"/>
      <c r="O59" s="385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384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384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384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384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384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384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384"/>
    </row>
    <row r="60" spans="2:50" hidden="1">
      <c r="B60" s="390"/>
      <c r="C60" s="95">
        <v>14</v>
      </c>
      <c r="D60" s="95" t="s">
        <v>144</v>
      </c>
      <c r="E60" s="95">
        <v>15</v>
      </c>
      <c r="F60" s="95">
        <v>2000</v>
      </c>
      <c r="G60" s="178">
        <f t="shared" si="38"/>
        <v>133.33333333333334</v>
      </c>
      <c r="H60" s="384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00"/>
      <c r="M60" s="154">
        <f t="shared" si="41"/>
        <v>2</v>
      </c>
      <c r="N60" s="385"/>
      <c r="O60" s="385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384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384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384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384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384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384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384"/>
    </row>
    <row r="61" spans="2:50" hidden="1">
      <c r="B61" s="390"/>
      <c r="C61" s="95">
        <v>15</v>
      </c>
      <c r="D61" s="95" t="s">
        <v>145</v>
      </c>
      <c r="E61" s="95">
        <v>16</v>
      </c>
      <c r="F61" s="95">
        <v>1500</v>
      </c>
      <c r="G61" s="178">
        <f t="shared" si="38"/>
        <v>93.75</v>
      </c>
      <c r="H61" s="384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00"/>
      <c r="M61" s="154">
        <f t="shared" si="41"/>
        <v>15</v>
      </c>
      <c r="N61" s="385"/>
      <c r="O61" s="385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384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384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384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384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384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384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90" t="s">
        <v>130</v>
      </c>
      <c r="C67" s="95">
        <v>1</v>
      </c>
      <c r="D67" s="95" t="s">
        <v>131</v>
      </c>
      <c r="E67" s="95">
        <v>17</v>
      </c>
      <c r="F67" s="95">
        <v>2000</v>
      </c>
      <c r="G67" s="178">
        <f>F67/E67</f>
        <v>117.64705882352941</v>
      </c>
      <c r="H67" s="384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391">
        <f>IFERROR(AVERAGE(K67:K81),"-")</f>
        <v>109.98259973040753</v>
      </c>
      <c r="M67" s="154">
        <f>IFERROR(RANK(K67, K$67:K$81),"")</f>
        <v>6</v>
      </c>
      <c r="N67" s="385"/>
      <c r="O67" s="385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384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384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384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384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384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384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384">
        <f>AVERAGE(AV67:AV81)</f>
        <v>109.9917547435608</v>
      </c>
    </row>
    <row r="68" spans="2:50" hidden="1">
      <c r="B68" s="390"/>
      <c r="C68" s="95">
        <v>2</v>
      </c>
      <c r="D68" s="95" t="s">
        <v>132</v>
      </c>
      <c r="E68" s="95">
        <v>16</v>
      </c>
      <c r="F68" s="95">
        <v>2000</v>
      </c>
      <c r="G68" s="178">
        <f t="shared" ref="G68:G79" si="59">F68/E68</f>
        <v>125</v>
      </c>
      <c r="H68" s="384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392"/>
      <c r="M68" s="154">
        <f t="shared" ref="M68:M81" si="60">IFERROR(RANK(K68, K$67:K$81),"")</f>
        <v>4</v>
      </c>
      <c r="N68" s="385"/>
      <c r="O68" s="385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384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384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384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384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384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384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384"/>
    </row>
    <row r="69" spans="2:50" hidden="1">
      <c r="B69" s="390"/>
      <c r="C69" s="95">
        <v>3</v>
      </c>
      <c r="D69" s="95" t="s">
        <v>133</v>
      </c>
      <c r="E69" s="95">
        <v>18</v>
      </c>
      <c r="F69" s="95">
        <v>2000</v>
      </c>
      <c r="G69" s="178">
        <f t="shared" si="59"/>
        <v>111.11111111111111</v>
      </c>
      <c r="H69" s="384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392"/>
      <c r="M69" s="154">
        <f t="shared" si="60"/>
        <v>11</v>
      </c>
      <c r="N69" s="385"/>
      <c r="O69" s="385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384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384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384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384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384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384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384"/>
    </row>
    <row r="70" spans="2:50" hidden="1">
      <c r="B70" s="390"/>
      <c r="C70" s="95">
        <v>4</v>
      </c>
      <c r="D70" s="95" t="s">
        <v>134</v>
      </c>
      <c r="E70" s="95">
        <v>17</v>
      </c>
      <c r="F70" s="95">
        <v>2000</v>
      </c>
      <c r="G70" s="178">
        <f t="shared" si="59"/>
        <v>117.64705882352941</v>
      </c>
      <c r="H70" s="384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392"/>
      <c r="M70" s="154">
        <f t="shared" si="60"/>
        <v>9</v>
      </c>
      <c r="N70" s="385"/>
      <c r="O70" s="385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384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384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384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384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384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384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384"/>
    </row>
    <row r="71" spans="2:50" hidden="1">
      <c r="B71" s="390"/>
      <c r="C71" s="95">
        <v>5</v>
      </c>
      <c r="D71" s="95" t="s">
        <v>135</v>
      </c>
      <c r="E71" s="95">
        <v>20</v>
      </c>
      <c r="F71" s="95">
        <v>2000</v>
      </c>
      <c r="G71" s="178">
        <f t="shared" si="59"/>
        <v>100</v>
      </c>
      <c r="H71" s="384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392"/>
      <c r="M71" s="154">
        <f t="shared" si="60"/>
        <v>12</v>
      </c>
      <c r="N71" s="385"/>
      <c r="O71" s="385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384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384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384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384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384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384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384"/>
    </row>
    <row r="72" spans="2:50" hidden="1">
      <c r="B72" s="390"/>
      <c r="C72" s="95">
        <v>6</v>
      </c>
      <c r="D72" s="95" t="s">
        <v>136</v>
      </c>
      <c r="E72" s="95">
        <v>16</v>
      </c>
      <c r="F72" s="95">
        <v>2000</v>
      </c>
      <c r="G72" s="178">
        <f t="shared" si="59"/>
        <v>125</v>
      </c>
      <c r="H72" s="384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392"/>
      <c r="M72" s="154">
        <f t="shared" si="60"/>
        <v>5</v>
      </c>
      <c r="N72" s="385"/>
      <c r="O72" s="385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384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384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384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384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384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384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384"/>
    </row>
    <row r="73" spans="2:50" hidden="1">
      <c r="B73" s="390"/>
      <c r="C73" s="95">
        <v>7</v>
      </c>
      <c r="D73" s="95" t="s">
        <v>137</v>
      </c>
      <c r="E73" s="95">
        <v>17</v>
      </c>
      <c r="F73" s="95">
        <v>2000</v>
      </c>
      <c r="G73" s="178">
        <f t="shared" si="59"/>
        <v>117.64705882352941</v>
      </c>
      <c r="H73" s="384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392"/>
      <c r="M73" s="154">
        <f t="shared" si="60"/>
        <v>7</v>
      </c>
      <c r="N73" s="385"/>
      <c r="O73" s="385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384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384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384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384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384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384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384"/>
    </row>
    <row r="74" spans="2:50" hidden="1">
      <c r="B74" s="390"/>
      <c r="C74" s="95">
        <v>8</v>
      </c>
      <c r="D74" s="95" t="s">
        <v>139</v>
      </c>
      <c r="E74" s="95">
        <v>18</v>
      </c>
      <c r="F74" s="95">
        <v>2000</v>
      </c>
      <c r="G74" s="178">
        <f t="shared" si="59"/>
        <v>111.11111111111111</v>
      </c>
      <c r="H74" s="384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392"/>
      <c r="M74" s="154">
        <f t="shared" si="60"/>
        <v>10</v>
      </c>
      <c r="N74" s="385"/>
      <c r="O74" s="385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384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384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384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384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384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384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384"/>
    </row>
    <row r="75" spans="2:50" hidden="1">
      <c r="B75" s="390"/>
      <c r="C75" s="95">
        <v>9</v>
      </c>
      <c r="D75" s="95" t="s">
        <v>140</v>
      </c>
      <c r="E75" s="95">
        <v>16</v>
      </c>
      <c r="F75" s="95">
        <v>2000</v>
      </c>
      <c r="G75" s="178">
        <f t="shared" si="59"/>
        <v>125</v>
      </c>
      <c r="H75" s="384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392"/>
      <c r="M75" s="154">
        <f t="shared" si="60"/>
        <v>3</v>
      </c>
      <c r="N75" s="385"/>
      <c r="O75" s="385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384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384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384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384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384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384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384"/>
    </row>
    <row r="76" spans="2:50" hidden="1">
      <c r="B76" s="390"/>
      <c r="C76" s="95">
        <v>10</v>
      </c>
      <c r="D76" s="95" t="s">
        <v>141</v>
      </c>
      <c r="E76" s="95">
        <v>15</v>
      </c>
      <c r="F76" s="95">
        <v>2000</v>
      </c>
      <c r="G76" s="178">
        <f t="shared" si="59"/>
        <v>133.33333333333334</v>
      </c>
      <c r="H76" s="384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392"/>
      <c r="M76" s="154">
        <f t="shared" si="60"/>
        <v>1</v>
      </c>
      <c r="N76" s="385"/>
      <c r="O76" s="385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384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384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384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384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384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384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384"/>
    </row>
    <row r="77" spans="2:50" hidden="1">
      <c r="B77" s="390"/>
      <c r="C77" s="95">
        <v>11</v>
      </c>
      <c r="D77" s="95" t="s">
        <v>143</v>
      </c>
      <c r="E77" s="95">
        <v>17</v>
      </c>
      <c r="F77" s="95">
        <v>2000</v>
      </c>
      <c r="G77" s="178">
        <f t="shared" si="59"/>
        <v>117.64705882352941</v>
      </c>
      <c r="H77" s="384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392"/>
      <c r="M77" s="154">
        <f t="shared" si="60"/>
        <v>8</v>
      </c>
      <c r="N77" s="385"/>
      <c r="O77" s="385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384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384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384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384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384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384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384"/>
    </row>
    <row r="78" spans="2:50" hidden="1">
      <c r="B78" s="390"/>
      <c r="C78" s="95">
        <v>12</v>
      </c>
      <c r="D78" s="95" t="s">
        <v>144</v>
      </c>
      <c r="E78" s="95">
        <v>15</v>
      </c>
      <c r="F78" s="95">
        <v>2000</v>
      </c>
      <c r="G78" s="178">
        <f t="shared" si="59"/>
        <v>133.33333333333334</v>
      </c>
      <c r="H78" s="384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392"/>
      <c r="M78" s="154">
        <f t="shared" si="60"/>
        <v>2</v>
      </c>
      <c r="N78" s="385"/>
      <c r="O78" s="385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384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384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384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384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384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384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384"/>
    </row>
    <row r="79" spans="2:50" hidden="1">
      <c r="B79" s="390"/>
      <c r="C79" s="95">
        <v>13</v>
      </c>
      <c r="D79" s="95" t="s">
        <v>145</v>
      </c>
      <c r="E79" s="95">
        <v>16</v>
      </c>
      <c r="F79" s="95">
        <v>1500</v>
      </c>
      <c r="G79" s="178">
        <f t="shared" si="59"/>
        <v>93.75</v>
      </c>
      <c r="H79" s="384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392"/>
      <c r="M79" s="154">
        <f t="shared" si="60"/>
        <v>13</v>
      </c>
      <c r="N79" s="385"/>
      <c r="O79" s="385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384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384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384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384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384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384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384"/>
    </row>
    <row r="80" spans="2:50" hidden="1">
      <c r="B80" s="390"/>
      <c r="C80" s="95">
        <v>14</v>
      </c>
      <c r="D80" s="95"/>
      <c r="E80" s="95"/>
      <c r="F80" s="95"/>
      <c r="G80" s="178"/>
      <c r="H80" s="384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392"/>
      <c r="M80" s="154" t="str">
        <f t="shared" si="60"/>
        <v/>
      </c>
      <c r="N80" s="385"/>
      <c r="O80" s="385"/>
      <c r="P80" s="95"/>
      <c r="Q80" s="152"/>
      <c r="R80" s="178" t="str">
        <f t="shared" si="61"/>
        <v/>
      </c>
      <c r="S80" s="95" t="str">
        <f t="shared" si="62"/>
        <v/>
      </c>
      <c r="T80" s="384"/>
      <c r="U80" s="95"/>
      <c r="V80" s="152"/>
      <c r="W80" s="178" t="str">
        <f t="shared" si="63"/>
        <v/>
      </c>
      <c r="X80" s="95" t="str">
        <f t="shared" si="64"/>
        <v/>
      </c>
      <c r="Y80" s="384"/>
      <c r="Z80" s="95"/>
      <c r="AA80" s="152"/>
      <c r="AB80" s="178" t="str">
        <f t="shared" si="65"/>
        <v/>
      </c>
      <c r="AC80" s="95" t="str">
        <f t="shared" si="66"/>
        <v/>
      </c>
      <c r="AD80" s="384"/>
      <c r="AE80" s="95"/>
      <c r="AF80" s="152"/>
      <c r="AG80" s="178" t="str">
        <f t="shared" si="67"/>
        <v/>
      </c>
      <c r="AH80" s="95" t="str">
        <f t="shared" si="68"/>
        <v/>
      </c>
      <c r="AI80" s="384"/>
      <c r="AJ80" s="95"/>
      <c r="AK80" s="152"/>
      <c r="AL80" s="178" t="str">
        <f t="shared" si="69"/>
        <v/>
      </c>
      <c r="AM80" s="95" t="str">
        <f t="shared" si="70"/>
        <v/>
      </c>
      <c r="AN80" s="384"/>
      <c r="AO80" s="95"/>
      <c r="AP80" s="152"/>
      <c r="AQ80" s="178" t="str">
        <f t="shared" si="71"/>
        <v/>
      </c>
      <c r="AR80" s="95" t="str">
        <f t="shared" si="72"/>
        <v/>
      </c>
      <c r="AS80" s="384"/>
      <c r="AT80" s="95"/>
      <c r="AU80" s="152"/>
      <c r="AV80" s="178" t="str">
        <f t="shared" si="73"/>
        <v/>
      </c>
      <c r="AW80" s="95" t="str">
        <f t="shared" si="74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178"/>
      <c r="H81" s="384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393"/>
      <c r="M81" s="154" t="str">
        <f t="shared" si="60"/>
        <v/>
      </c>
      <c r="N81" s="385"/>
      <c r="O81" s="385"/>
      <c r="P81" s="95"/>
      <c r="Q81" s="152"/>
      <c r="R81" s="178" t="str">
        <f t="shared" si="61"/>
        <v/>
      </c>
      <c r="S81" s="95" t="str">
        <f t="shared" si="62"/>
        <v/>
      </c>
      <c r="T81" s="384"/>
      <c r="U81" s="95"/>
      <c r="V81" s="152"/>
      <c r="W81" s="178" t="str">
        <f t="shared" si="63"/>
        <v/>
      </c>
      <c r="X81" s="95" t="str">
        <f t="shared" si="64"/>
        <v/>
      </c>
      <c r="Y81" s="384"/>
      <c r="Z81" s="95"/>
      <c r="AA81" s="152"/>
      <c r="AB81" s="178" t="str">
        <f t="shared" si="65"/>
        <v/>
      </c>
      <c r="AC81" s="95" t="str">
        <f t="shared" si="66"/>
        <v/>
      </c>
      <c r="AD81" s="384"/>
      <c r="AE81" s="95"/>
      <c r="AF81" s="152"/>
      <c r="AG81" s="178" t="str">
        <f t="shared" si="67"/>
        <v/>
      </c>
      <c r="AH81" s="95" t="str">
        <f t="shared" si="68"/>
        <v/>
      </c>
      <c r="AI81" s="384"/>
      <c r="AJ81" s="95"/>
      <c r="AK81" s="152"/>
      <c r="AL81" s="178" t="str">
        <f t="shared" si="69"/>
        <v/>
      </c>
      <c r="AM81" s="95" t="str">
        <f t="shared" si="70"/>
        <v/>
      </c>
      <c r="AN81" s="384"/>
      <c r="AO81" s="95"/>
      <c r="AP81" s="152"/>
      <c r="AQ81" s="178" t="str">
        <f t="shared" si="71"/>
        <v/>
      </c>
      <c r="AR81" s="95" t="str">
        <f t="shared" si="72"/>
        <v/>
      </c>
      <c r="AS81" s="384"/>
      <c r="AT81" s="95"/>
      <c r="AU81" s="152"/>
      <c r="AV81" s="178" t="str">
        <f t="shared" si="73"/>
        <v/>
      </c>
      <c r="AW81" s="95" t="str">
        <f t="shared" si="74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90" t="s">
        <v>130</v>
      </c>
      <c r="C87" s="95">
        <v>1</v>
      </c>
      <c r="D87" s="95" t="s">
        <v>131</v>
      </c>
      <c r="E87" s="95">
        <v>17</v>
      </c>
      <c r="F87" s="95">
        <v>2000</v>
      </c>
      <c r="G87" s="178">
        <f>F87/E87</f>
        <v>117.64705882352941</v>
      </c>
      <c r="H87" s="384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391">
        <f>IFERROR(AVERAGE(K87:K101),"-")</f>
        <v>110.71999948202362</v>
      </c>
      <c r="M87" s="154">
        <f>IFERROR(RANK(K87, K$87:K$101),"")</f>
        <v>6</v>
      </c>
      <c r="N87" s="385"/>
      <c r="O87" s="385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384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384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384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384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384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384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384">
        <f>AVERAGE(AV87:AV101)</f>
        <v>111.3271490326957</v>
      </c>
    </row>
    <row r="88" spans="2:50" hidden="1">
      <c r="B88" s="390"/>
      <c r="C88" s="95">
        <v>2</v>
      </c>
      <c r="D88" s="95" t="s">
        <v>132</v>
      </c>
      <c r="E88" s="95">
        <v>16</v>
      </c>
      <c r="F88" s="95">
        <v>2000</v>
      </c>
      <c r="G88" s="178">
        <f t="shared" ref="G88:G99" si="81">F88/E88</f>
        <v>125</v>
      </c>
      <c r="H88" s="384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392"/>
      <c r="M88" s="154">
        <f t="shared" ref="M88:M101" si="82">IFERROR(RANK(K88, K$87:K$101),"")</f>
        <v>3</v>
      </c>
      <c r="N88" s="385"/>
      <c r="O88" s="385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384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384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384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384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384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384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384"/>
    </row>
    <row r="89" spans="2:50" hidden="1">
      <c r="B89" s="390"/>
      <c r="C89" s="95">
        <v>3</v>
      </c>
      <c r="D89" s="95" t="s">
        <v>133</v>
      </c>
      <c r="E89" s="95">
        <v>18</v>
      </c>
      <c r="F89" s="95">
        <v>2000</v>
      </c>
      <c r="G89" s="178">
        <f t="shared" si="81"/>
        <v>111.11111111111111</v>
      </c>
      <c r="H89" s="384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392"/>
      <c r="M89" s="154">
        <f t="shared" si="82"/>
        <v>11</v>
      </c>
      <c r="N89" s="385"/>
      <c r="O89" s="385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384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384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384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384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384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384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384"/>
    </row>
    <row r="90" spans="2:50" hidden="1">
      <c r="B90" s="390"/>
      <c r="C90" s="95">
        <v>4</v>
      </c>
      <c r="D90" s="95" t="s">
        <v>134</v>
      </c>
      <c r="E90" s="95">
        <v>17</v>
      </c>
      <c r="F90" s="95">
        <v>2000</v>
      </c>
      <c r="G90" s="178">
        <f t="shared" si="81"/>
        <v>117.64705882352941</v>
      </c>
      <c r="H90" s="384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392"/>
      <c r="M90" s="154">
        <f t="shared" si="82"/>
        <v>9</v>
      </c>
      <c r="N90" s="385"/>
      <c r="O90" s="385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384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384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384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384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384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384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384"/>
    </row>
    <row r="91" spans="2:50" hidden="1">
      <c r="B91" s="390"/>
      <c r="C91" s="95">
        <v>5</v>
      </c>
      <c r="D91" s="95" t="s">
        <v>135</v>
      </c>
      <c r="E91" s="95">
        <v>20</v>
      </c>
      <c r="F91" s="95">
        <v>2000</v>
      </c>
      <c r="G91" s="178">
        <f t="shared" si="81"/>
        <v>100</v>
      </c>
      <c r="H91" s="384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392"/>
      <c r="M91" s="154">
        <f t="shared" si="82"/>
        <v>12</v>
      </c>
      <c r="N91" s="385"/>
      <c r="O91" s="385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384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384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384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384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384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384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384"/>
    </row>
    <row r="92" spans="2:50" hidden="1">
      <c r="B92" s="390"/>
      <c r="C92" s="95">
        <v>6</v>
      </c>
      <c r="D92" s="95" t="s">
        <v>136</v>
      </c>
      <c r="E92" s="95">
        <v>16</v>
      </c>
      <c r="F92" s="95">
        <v>2000</v>
      </c>
      <c r="G92" s="178">
        <f t="shared" si="81"/>
        <v>125</v>
      </c>
      <c r="H92" s="384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392"/>
      <c r="M92" s="154">
        <f t="shared" si="82"/>
        <v>4</v>
      </c>
      <c r="N92" s="385"/>
      <c r="O92" s="385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384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384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384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384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384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384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384"/>
    </row>
    <row r="93" spans="2:50" hidden="1">
      <c r="B93" s="390"/>
      <c r="C93" s="95">
        <v>7</v>
      </c>
      <c r="D93" s="95" t="s">
        <v>137</v>
      </c>
      <c r="E93" s="95">
        <v>17</v>
      </c>
      <c r="F93" s="95">
        <v>2000</v>
      </c>
      <c r="G93" s="178">
        <f t="shared" si="81"/>
        <v>117.64705882352941</v>
      </c>
      <c r="H93" s="384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392"/>
      <c r="M93" s="154">
        <f t="shared" si="82"/>
        <v>7</v>
      </c>
      <c r="N93" s="385"/>
      <c r="O93" s="385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384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384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384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384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384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384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384"/>
    </row>
    <row r="94" spans="2:50" hidden="1">
      <c r="B94" s="390"/>
      <c r="C94" s="95">
        <v>8</v>
      </c>
      <c r="D94" s="95" t="s">
        <v>139</v>
      </c>
      <c r="E94" s="95">
        <v>18</v>
      </c>
      <c r="F94" s="95">
        <v>2000</v>
      </c>
      <c r="G94" s="178">
        <f t="shared" si="81"/>
        <v>111.11111111111111</v>
      </c>
      <c r="H94" s="384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392"/>
      <c r="M94" s="154">
        <f t="shared" si="82"/>
        <v>10</v>
      </c>
      <c r="N94" s="385"/>
      <c r="O94" s="385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384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384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384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384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384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384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384"/>
    </row>
    <row r="95" spans="2:50" hidden="1">
      <c r="B95" s="390"/>
      <c r="C95" s="95">
        <v>9</v>
      </c>
      <c r="D95" s="95" t="s">
        <v>140</v>
      </c>
      <c r="E95" s="95">
        <v>16</v>
      </c>
      <c r="F95" s="95">
        <v>2000</v>
      </c>
      <c r="G95" s="178">
        <f t="shared" si="81"/>
        <v>125</v>
      </c>
      <c r="H95" s="384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392"/>
      <c r="M95" s="154">
        <f t="shared" si="82"/>
        <v>5</v>
      </c>
      <c r="N95" s="385"/>
      <c r="O95" s="385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384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384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384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384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384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384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384"/>
    </row>
    <row r="96" spans="2:50" hidden="1">
      <c r="B96" s="390"/>
      <c r="C96" s="95">
        <v>10</v>
      </c>
      <c r="D96" s="95" t="s">
        <v>141</v>
      </c>
      <c r="E96" s="95">
        <v>15</v>
      </c>
      <c r="F96" s="95">
        <v>2000</v>
      </c>
      <c r="G96" s="178">
        <f t="shared" si="81"/>
        <v>133.33333333333334</v>
      </c>
      <c r="H96" s="384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392"/>
      <c r="M96" s="154">
        <f t="shared" si="82"/>
        <v>1</v>
      </c>
      <c r="N96" s="385"/>
      <c r="O96" s="385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384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384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384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384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384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384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384"/>
    </row>
    <row r="97" spans="2:50" hidden="1">
      <c r="B97" s="390"/>
      <c r="C97" s="95">
        <v>11</v>
      </c>
      <c r="D97" s="95" t="s">
        <v>143</v>
      </c>
      <c r="E97" s="95">
        <v>17</v>
      </c>
      <c r="F97" s="95">
        <v>2000</v>
      </c>
      <c r="G97" s="178">
        <f t="shared" si="81"/>
        <v>117.64705882352941</v>
      </c>
      <c r="H97" s="384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392"/>
      <c r="M97" s="154">
        <f t="shared" si="82"/>
        <v>8</v>
      </c>
      <c r="N97" s="385"/>
      <c r="O97" s="385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384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384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384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384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384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384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384"/>
    </row>
    <row r="98" spans="2:50" hidden="1">
      <c r="B98" s="390"/>
      <c r="C98" s="95">
        <v>12</v>
      </c>
      <c r="D98" s="95" t="s">
        <v>144</v>
      </c>
      <c r="E98" s="95">
        <v>15</v>
      </c>
      <c r="F98" s="95">
        <v>2000</v>
      </c>
      <c r="G98" s="178">
        <f t="shared" si="81"/>
        <v>133.33333333333334</v>
      </c>
      <c r="H98" s="384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392"/>
      <c r="M98" s="154">
        <f t="shared" si="82"/>
        <v>2</v>
      </c>
      <c r="N98" s="385"/>
      <c r="O98" s="385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384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384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384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384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384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384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384"/>
    </row>
    <row r="99" spans="2:50" hidden="1">
      <c r="B99" s="390"/>
      <c r="C99" s="95">
        <v>13</v>
      </c>
      <c r="D99" s="95" t="s">
        <v>145</v>
      </c>
      <c r="E99" s="95">
        <v>16</v>
      </c>
      <c r="F99" s="95">
        <v>1500</v>
      </c>
      <c r="G99" s="178">
        <f t="shared" si="81"/>
        <v>93.75</v>
      </c>
      <c r="H99" s="384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392"/>
      <c r="M99" s="154">
        <f t="shared" si="82"/>
        <v>13</v>
      </c>
      <c r="N99" s="385"/>
      <c r="O99" s="385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384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384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384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384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384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384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384"/>
    </row>
    <row r="100" spans="2:50" hidden="1">
      <c r="B100" s="390"/>
      <c r="C100" s="95">
        <v>14</v>
      </c>
      <c r="D100" s="95"/>
      <c r="E100" s="95"/>
      <c r="F100" s="95"/>
      <c r="G100" s="178"/>
      <c r="H100" s="384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392"/>
      <c r="M100" s="154" t="str">
        <f t="shared" si="82"/>
        <v/>
      </c>
      <c r="N100" s="385"/>
      <c r="O100" s="385"/>
      <c r="P100" s="95"/>
      <c r="Q100" s="95"/>
      <c r="R100" s="178" t="str">
        <f t="shared" si="83"/>
        <v/>
      </c>
      <c r="S100" s="95" t="str">
        <f t="shared" si="84"/>
        <v/>
      </c>
      <c r="T100" s="384"/>
      <c r="U100" s="95"/>
      <c r="V100" s="95"/>
      <c r="W100" s="178" t="str">
        <f t="shared" si="85"/>
        <v/>
      </c>
      <c r="X100" s="95" t="str">
        <f t="shared" si="86"/>
        <v/>
      </c>
      <c r="Y100" s="384"/>
      <c r="Z100" s="95"/>
      <c r="AA100" s="95"/>
      <c r="AB100" s="178" t="str">
        <f t="shared" si="87"/>
        <v/>
      </c>
      <c r="AC100" s="95" t="str">
        <f t="shared" si="88"/>
        <v/>
      </c>
      <c r="AD100" s="384"/>
      <c r="AE100" s="95"/>
      <c r="AF100" s="95"/>
      <c r="AG100" s="178" t="str">
        <f t="shared" si="89"/>
        <v/>
      </c>
      <c r="AH100" s="95" t="str">
        <f t="shared" si="90"/>
        <v/>
      </c>
      <c r="AI100" s="384"/>
      <c r="AJ100" s="95"/>
      <c r="AK100" s="95"/>
      <c r="AL100" s="178" t="str">
        <f t="shared" si="91"/>
        <v/>
      </c>
      <c r="AM100" s="95" t="str">
        <f t="shared" si="92"/>
        <v/>
      </c>
      <c r="AN100" s="384"/>
      <c r="AO100" s="95"/>
      <c r="AP100" s="95"/>
      <c r="AQ100" s="178" t="str">
        <f t="shared" si="93"/>
        <v/>
      </c>
      <c r="AR100" s="95" t="str">
        <f t="shared" si="94"/>
        <v/>
      </c>
      <c r="AS100" s="384"/>
      <c r="AT100" s="95"/>
      <c r="AU100" s="95"/>
      <c r="AV100" s="178" t="str">
        <f t="shared" si="95"/>
        <v/>
      </c>
      <c r="AW100" s="95" t="str">
        <f t="shared" si="96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178"/>
      <c r="H101" s="384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393"/>
      <c r="M101" s="154" t="str">
        <f t="shared" si="82"/>
        <v/>
      </c>
      <c r="N101" s="385"/>
      <c r="O101" s="385"/>
      <c r="P101" s="95"/>
      <c r="Q101" s="95"/>
      <c r="R101" s="178" t="str">
        <f t="shared" si="83"/>
        <v/>
      </c>
      <c r="S101" s="95" t="str">
        <f t="shared" si="84"/>
        <v/>
      </c>
      <c r="T101" s="384"/>
      <c r="U101" s="95"/>
      <c r="V101" s="95"/>
      <c r="W101" s="178" t="str">
        <f t="shared" si="85"/>
        <v/>
      </c>
      <c r="X101" s="95" t="str">
        <f t="shared" si="86"/>
        <v/>
      </c>
      <c r="Y101" s="384"/>
      <c r="Z101" s="95"/>
      <c r="AA101" s="95"/>
      <c r="AB101" s="178" t="str">
        <f t="shared" si="87"/>
        <v/>
      </c>
      <c r="AC101" s="95" t="str">
        <f t="shared" si="88"/>
        <v/>
      </c>
      <c r="AD101" s="384"/>
      <c r="AE101" s="95"/>
      <c r="AF101" s="95"/>
      <c r="AG101" s="178" t="str">
        <f t="shared" si="89"/>
        <v/>
      </c>
      <c r="AH101" s="95" t="str">
        <f t="shared" si="90"/>
        <v/>
      </c>
      <c r="AI101" s="384"/>
      <c r="AJ101" s="95"/>
      <c r="AK101" s="95"/>
      <c r="AL101" s="178" t="str">
        <f t="shared" si="91"/>
        <v/>
      </c>
      <c r="AM101" s="95" t="str">
        <f t="shared" si="92"/>
        <v/>
      </c>
      <c r="AN101" s="384"/>
      <c r="AO101" s="95"/>
      <c r="AP101" s="95"/>
      <c r="AQ101" s="178" t="str">
        <f t="shared" si="93"/>
        <v/>
      </c>
      <c r="AR101" s="95" t="str">
        <f t="shared" si="94"/>
        <v/>
      </c>
      <c r="AS101" s="384"/>
      <c r="AT101" s="95"/>
      <c r="AU101" s="95"/>
      <c r="AV101" s="178" t="str">
        <f t="shared" si="95"/>
        <v/>
      </c>
      <c r="AW101" s="95" t="str">
        <f t="shared" si="96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90" t="s">
        <v>130</v>
      </c>
      <c r="C107" s="95">
        <v>1</v>
      </c>
      <c r="D107" s="95" t="s">
        <v>131</v>
      </c>
      <c r="E107" s="95">
        <v>17</v>
      </c>
      <c r="F107" s="95">
        <v>2000</v>
      </c>
      <c r="G107" s="178">
        <f>F107/E107</f>
        <v>117.64705882352941</v>
      </c>
      <c r="H107" s="384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391">
        <f>IFERROR(AVERAGE(K107:K121),"-")</f>
        <v>111.62519500876897</v>
      </c>
      <c r="M107" s="154">
        <f>IFERROR(RANK(K107, K$107:K$121),"")</f>
        <v>8</v>
      </c>
      <c r="N107" s="385"/>
      <c r="O107" s="385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384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384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384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384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384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384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384">
        <f>AVERAGE(AV107:AV121)</f>
        <v>112.6185289635329</v>
      </c>
    </row>
    <row r="108" spans="2:50" hidden="1">
      <c r="B108" s="390"/>
      <c r="C108" s="95">
        <v>2</v>
      </c>
      <c r="D108" s="95" t="s">
        <v>132</v>
      </c>
      <c r="E108" s="95">
        <v>16</v>
      </c>
      <c r="F108" s="95">
        <v>2000</v>
      </c>
      <c r="G108" s="178">
        <f t="shared" ref="G108:G120" si="103">F108/E108</f>
        <v>125</v>
      </c>
      <c r="H108" s="384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392"/>
      <c r="M108" s="154">
        <f t="shared" ref="M108:M121" si="104">IFERROR(RANK(K108, K$107:K$121),"")</f>
        <v>4</v>
      </c>
      <c r="N108" s="385"/>
      <c r="O108" s="385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384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384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384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384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384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384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384"/>
    </row>
    <row r="109" spans="2:50" hidden="1">
      <c r="B109" s="390"/>
      <c r="C109" s="95">
        <v>3</v>
      </c>
      <c r="D109" s="95" t="s">
        <v>133</v>
      </c>
      <c r="E109" s="95">
        <v>18</v>
      </c>
      <c r="F109" s="95">
        <v>2000</v>
      </c>
      <c r="G109" s="178">
        <f t="shared" si="103"/>
        <v>111.11111111111111</v>
      </c>
      <c r="H109" s="384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392"/>
      <c r="M109" s="154">
        <f t="shared" si="104"/>
        <v>11</v>
      </c>
      <c r="N109" s="385"/>
      <c r="O109" s="385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384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384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384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384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384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384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384"/>
    </row>
    <row r="110" spans="2:50" hidden="1">
      <c r="B110" s="390"/>
      <c r="C110" s="95">
        <v>4</v>
      </c>
      <c r="D110" s="95" t="s">
        <v>134</v>
      </c>
      <c r="E110" s="95">
        <v>17</v>
      </c>
      <c r="F110" s="95">
        <v>2000</v>
      </c>
      <c r="G110" s="178">
        <f t="shared" si="103"/>
        <v>117.64705882352941</v>
      </c>
      <c r="H110" s="384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392"/>
      <c r="M110" s="154">
        <f t="shared" si="104"/>
        <v>9</v>
      </c>
      <c r="N110" s="385"/>
      <c r="O110" s="385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384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384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384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384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384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384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384"/>
    </row>
    <row r="111" spans="2:50" hidden="1">
      <c r="B111" s="390"/>
      <c r="C111" s="95">
        <v>5</v>
      </c>
      <c r="D111" s="95" t="s">
        <v>135</v>
      </c>
      <c r="E111" s="95">
        <v>20</v>
      </c>
      <c r="F111" s="95">
        <v>2000</v>
      </c>
      <c r="G111" s="178">
        <f t="shared" si="103"/>
        <v>100</v>
      </c>
      <c r="H111" s="384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392"/>
      <c r="M111" s="154">
        <f t="shared" si="104"/>
        <v>13</v>
      </c>
      <c r="N111" s="385"/>
      <c r="O111" s="385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384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384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384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384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384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384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384"/>
    </row>
    <row r="112" spans="2:50" hidden="1">
      <c r="B112" s="390"/>
      <c r="C112" s="95">
        <v>6</v>
      </c>
      <c r="D112" s="95" t="s">
        <v>136</v>
      </c>
      <c r="E112" s="95">
        <v>16</v>
      </c>
      <c r="F112" s="95">
        <v>2000</v>
      </c>
      <c r="G112" s="178">
        <f t="shared" si="103"/>
        <v>125</v>
      </c>
      <c r="H112" s="384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392"/>
      <c r="M112" s="154">
        <f t="shared" si="104"/>
        <v>5</v>
      </c>
      <c r="N112" s="385"/>
      <c r="O112" s="385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384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384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384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384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384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384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384"/>
    </row>
    <row r="113" spans="2:50" hidden="1">
      <c r="B113" s="390"/>
      <c r="C113" s="95">
        <v>7</v>
      </c>
      <c r="D113" s="95" t="s">
        <v>137</v>
      </c>
      <c r="E113" s="95">
        <v>17</v>
      </c>
      <c r="F113" s="95">
        <v>2000</v>
      </c>
      <c r="G113" s="178">
        <f t="shared" si="103"/>
        <v>117.64705882352941</v>
      </c>
      <c r="H113" s="384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392"/>
      <c r="M113" s="154">
        <f t="shared" si="104"/>
        <v>7</v>
      </c>
      <c r="N113" s="385"/>
      <c r="O113" s="385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384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384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384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384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384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384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384"/>
    </row>
    <row r="114" spans="2:50" hidden="1">
      <c r="B114" s="390"/>
      <c r="C114" s="95">
        <v>8</v>
      </c>
      <c r="D114" s="95" t="s">
        <v>139</v>
      </c>
      <c r="E114" s="95">
        <v>18</v>
      </c>
      <c r="F114" s="95">
        <v>2000</v>
      </c>
      <c r="G114" s="178">
        <f t="shared" si="103"/>
        <v>111.11111111111111</v>
      </c>
      <c r="H114" s="384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392"/>
      <c r="M114" s="154">
        <f t="shared" si="104"/>
        <v>12</v>
      </c>
      <c r="N114" s="385"/>
      <c r="O114" s="385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384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384"/>
      <c r="Z114" s="289"/>
      <c r="AA114" s="289"/>
      <c r="AB114" s="291" t="str">
        <f t="shared" si="109"/>
        <v/>
      </c>
      <c r="AC114" s="289" t="str">
        <f t="shared" si="110"/>
        <v/>
      </c>
      <c r="AD114" s="384"/>
      <c r="AE114" s="289"/>
      <c r="AF114" s="289"/>
      <c r="AG114" s="291" t="str">
        <f t="shared" si="111"/>
        <v/>
      </c>
      <c r="AH114" s="289" t="str">
        <f t="shared" si="112"/>
        <v/>
      </c>
      <c r="AI114" s="384"/>
      <c r="AJ114" s="289"/>
      <c r="AK114" s="289"/>
      <c r="AL114" s="291" t="str">
        <f t="shared" si="113"/>
        <v/>
      </c>
      <c r="AM114" s="289" t="str">
        <f t="shared" si="114"/>
        <v/>
      </c>
      <c r="AN114" s="384"/>
      <c r="AO114" s="289"/>
      <c r="AP114" s="289"/>
      <c r="AQ114" s="291" t="str">
        <f t="shared" si="115"/>
        <v/>
      </c>
      <c r="AR114" s="289" t="str">
        <f t="shared" si="116"/>
        <v/>
      </c>
      <c r="AS114" s="384"/>
      <c r="AT114" s="289"/>
      <c r="AU114" s="289"/>
      <c r="AV114" s="291" t="str">
        <f t="shared" si="117"/>
        <v/>
      </c>
      <c r="AW114" s="289" t="str">
        <f t="shared" si="118"/>
        <v/>
      </c>
      <c r="AX114" s="384"/>
    </row>
    <row r="115" spans="2:50" hidden="1">
      <c r="B115" s="390"/>
      <c r="C115" s="95">
        <v>9</v>
      </c>
      <c r="D115" s="95" t="s">
        <v>140</v>
      </c>
      <c r="E115" s="95">
        <v>16</v>
      </c>
      <c r="F115" s="95">
        <v>2000</v>
      </c>
      <c r="G115" s="178">
        <f t="shared" si="103"/>
        <v>125</v>
      </c>
      <c r="H115" s="384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392"/>
      <c r="M115" s="154">
        <f t="shared" si="104"/>
        <v>6</v>
      </c>
      <c r="N115" s="385"/>
      <c r="O115" s="385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384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384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384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384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384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384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384"/>
    </row>
    <row r="116" spans="2:50" hidden="1">
      <c r="B116" s="390"/>
      <c r="C116" s="95">
        <v>10</v>
      </c>
      <c r="D116" s="95" t="s">
        <v>141</v>
      </c>
      <c r="E116" s="95">
        <v>15</v>
      </c>
      <c r="F116" s="95">
        <v>2000</v>
      </c>
      <c r="G116" s="178">
        <f t="shared" si="103"/>
        <v>133.33333333333334</v>
      </c>
      <c r="H116" s="384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392"/>
      <c r="M116" s="154">
        <f t="shared" si="104"/>
        <v>1</v>
      </c>
      <c r="N116" s="385"/>
      <c r="O116" s="385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384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384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384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384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384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384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384"/>
    </row>
    <row r="117" spans="2:50" hidden="1">
      <c r="B117" s="390"/>
      <c r="C117" s="95">
        <v>11</v>
      </c>
      <c r="D117" s="95" t="s">
        <v>143</v>
      </c>
      <c r="E117" s="95">
        <v>17</v>
      </c>
      <c r="F117" s="95">
        <v>2000</v>
      </c>
      <c r="G117" s="178">
        <f t="shared" si="103"/>
        <v>117.64705882352941</v>
      </c>
      <c r="H117" s="384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392"/>
      <c r="M117" s="154">
        <f t="shared" si="104"/>
        <v>10</v>
      </c>
      <c r="N117" s="385"/>
      <c r="O117" s="385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384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384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384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384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384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384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384"/>
    </row>
    <row r="118" spans="2:50" hidden="1">
      <c r="B118" s="390"/>
      <c r="C118" s="95">
        <v>12</v>
      </c>
      <c r="D118" s="95" t="s">
        <v>144</v>
      </c>
      <c r="E118" s="95">
        <v>15</v>
      </c>
      <c r="F118" s="95">
        <v>2000</v>
      </c>
      <c r="G118" s="178">
        <f t="shared" si="103"/>
        <v>133.33333333333334</v>
      </c>
      <c r="H118" s="384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392"/>
      <c r="M118" s="154">
        <f t="shared" si="104"/>
        <v>2</v>
      </c>
      <c r="N118" s="385"/>
      <c r="O118" s="385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384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384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384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384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384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384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384"/>
    </row>
    <row r="119" spans="2:50" hidden="1">
      <c r="B119" s="390"/>
      <c r="C119" s="95">
        <v>13</v>
      </c>
      <c r="D119" s="95" t="s">
        <v>145</v>
      </c>
      <c r="E119" s="95">
        <v>16</v>
      </c>
      <c r="F119" s="95">
        <v>1500</v>
      </c>
      <c r="G119" s="178">
        <f t="shared" si="103"/>
        <v>93.75</v>
      </c>
      <c r="H119" s="384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392"/>
      <c r="M119" s="154">
        <f t="shared" si="104"/>
        <v>14</v>
      </c>
      <c r="N119" s="385"/>
      <c r="O119" s="385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384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384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384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384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384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384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384"/>
    </row>
    <row r="120" spans="2:50" hidden="1">
      <c r="B120" s="390"/>
      <c r="C120" s="95">
        <v>14</v>
      </c>
      <c r="D120" s="95" t="s">
        <v>146</v>
      </c>
      <c r="E120" s="95">
        <v>16</v>
      </c>
      <c r="F120" s="95">
        <v>2000</v>
      </c>
      <c r="G120" s="178">
        <f t="shared" si="103"/>
        <v>125</v>
      </c>
      <c r="H120" s="384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392"/>
      <c r="M120" s="154">
        <f t="shared" si="104"/>
        <v>3</v>
      </c>
      <c r="N120" s="385"/>
      <c r="O120" s="385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384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384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384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384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384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384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178"/>
      <c r="H121" s="384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393"/>
      <c r="M121" s="154" t="str">
        <f t="shared" si="104"/>
        <v/>
      </c>
      <c r="N121" s="385"/>
      <c r="O121" s="385"/>
      <c r="P121" s="95"/>
      <c r="Q121" s="95"/>
      <c r="R121" s="178" t="str">
        <f t="shared" si="105"/>
        <v/>
      </c>
      <c r="S121" s="95" t="str">
        <f t="shared" si="106"/>
        <v/>
      </c>
      <c r="T121" s="384"/>
      <c r="U121" s="95"/>
      <c r="V121" s="95"/>
      <c r="W121" s="178" t="str">
        <f t="shared" si="107"/>
        <v/>
      </c>
      <c r="X121" s="95" t="str">
        <f t="shared" si="108"/>
        <v/>
      </c>
      <c r="Y121" s="384"/>
      <c r="Z121" s="95"/>
      <c r="AA121" s="95"/>
      <c r="AB121" s="178" t="str">
        <f t="shared" si="109"/>
        <v/>
      </c>
      <c r="AC121" s="95" t="str">
        <f t="shared" si="110"/>
        <v/>
      </c>
      <c r="AD121" s="384"/>
      <c r="AE121" s="95"/>
      <c r="AF121" s="95"/>
      <c r="AG121" s="178" t="str">
        <f t="shared" si="111"/>
        <v/>
      </c>
      <c r="AH121" s="95" t="str">
        <f t="shared" si="112"/>
        <v/>
      </c>
      <c r="AI121" s="384"/>
      <c r="AJ121" s="95"/>
      <c r="AK121" s="95"/>
      <c r="AL121" s="178" t="str">
        <f t="shared" si="113"/>
        <v/>
      </c>
      <c r="AM121" s="95" t="str">
        <f t="shared" si="114"/>
        <v/>
      </c>
      <c r="AN121" s="384"/>
      <c r="AO121" s="95"/>
      <c r="AP121" s="95"/>
      <c r="AQ121" s="178" t="str">
        <f t="shared" si="115"/>
        <v/>
      </c>
      <c r="AR121" s="95" t="str">
        <f t="shared" si="116"/>
        <v/>
      </c>
      <c r="AS121" s="384"/>
      <c r="AT121" s="95"/>
      <c r="AU121" s="95"/>
      <c r="AV121" s="178" t="str">
        <f t="shared" si="117"/>
        <v/>
      </c>
      <c r="AW121" s="95" t="str">
        <f t="shared" si="118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90" t="s">
        <v>130</v>
      </c>
      <c r="C127" s="95">
        <v>1</v>
      </c>
      <c r="D127" s="95" t="s">
        <v>131</v>
      </c>
      <c r="E127" s="95">
        <v>16</v>
      </c>
      <c r="F127" s="95">
        <v>2000</v>
      </c>
      <c r="G127" s="178">
        <f>F127/E127</f>
        <v>125</v>
      </c>
      <c r="H127" s="384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391">
        <f>IFERROR(AVERAGE(K127:K141),"-")</f>
        <v>117.00374930231284</v>
      </c>
      <c r="M127" s="154">
        <f>IFERROR(RANK(K127, K$127:K$141),"")</f>
        <v>7</v>
      </c>
      <c r="N127" s="385"/>
      <c r="O127" s="385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384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384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384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384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384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384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384">
        <f>AVERAGE(AV127:AV141)</f>
        <v>116.03697809758357</v>
      </c>
    </row>
    <row r="128" spans="2:50" hidden="1">
      <c r="B128" s="390"/>
      <c r="C128" s="95">
        <v>2</v>
      </c>
      <c r="D128" s="95" t="s">
        <v>132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384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392"/>
      <c r="M128" s="154">
        <f t="shared" ref="M128:M141" si="126">IFERROR(RANK(K128, K$127:K$141),"")</f>
        <v>4</v>
      </c>
      <c r="N128" s="385"/>
      <c r="O128" s="385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384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384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384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384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384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384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384"/>
    </row>
    <row r="129" spans="2:50" hidden="1">
      <c r="B129" s="390"/>
      <c r="C129" s="95">
        <v>3</v>
      </c>
      <c r="D129" s="95" t="s">
        <v>133</v>
      </c>
      <c r="E129" s="95">
        <v>17</v>
      </c>
      <c r="F129" s="95">
        <v>2000</v>
      </c>
      <c r="G129" s="178">
        <f t="shared" si="125"/>
        <v>117.64705882352941</v>
      </c>
      <c r="H129" s="384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392"/>
      <c r="M129" s="154">
        <f t="shared" si="126"/>
        <v>10</v>
      </c>
      <c r="N129" s="385"/>
      <c r="O129" s="385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384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384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384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384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384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384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384"/>
    </row>
    <row r="130" spans="2:50" hidden="1">
      <c r="B130" s="390"/>
      <c r="C130" s="95">
        <v>4</v>
      </c>
      <c r="D130" s="95" t="s">
        <v>134</v>
      </c>
      <c r="E130" s="95">
        <v>16</v>
      </c>
      <c r="F130" s="95">
        <v>2000</v>
      </c>
      <c r="G130" s="178">
        <f t="shared" si="125"/>
        <v>125</v>
      </c>
      <c r="H130" s="384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392"/>
      <c r="M130" s="154">
        <f t="shared" si="126"/>
        <v>8</v>
      </c>
      <c r="N130" s="385"/>
      <c r="O130" s="385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384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384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384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384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384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384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384"/>
    </row>
    <row r="131" spans="2:50" hidden="1">
      <c r="B131" s="390"/>
      <c r="C131" s="95">
        <v>5</v>
      </c>
      <c r="D131" s="95" t="s">
        <v>135</v>
      </c>
      <c r="E131" s="95">
        <v>19</v>
      </c>
      <c r="F131" s="95">
        <v>2000</v>
      </c>
      <c r="G131" s="178">
        <f t="shared" si="125"/>
        <v>105.26315789473684</v>
      </c>
      <c r="H131" s="384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392"/>
      <c r="M131" s="154">
        <f t="shared" si="126"/>
        <v>12</v>
      </c>
      <c r="N131" s="385"/>
      <c r="O131" s="385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384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384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384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384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384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384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384"/>
    </row>
    <row r="132" spans="2:50" hidden="1">
      <c r="B132" s="390"/>
      <c r="C132" s="95">
        <v>6</v>
      </c>
      <c r="D132" s="95" t="s">
        <v>136</v>
      </c>
      <c r="E132" s="95">
        <v>15</v>
      </c>
      <c r="F132" s="95">
        <v>2000</v>
      </c>
      <c r="G132" s="178">
        <f t="shared" si="125"/>
        <v>133.33333333333334</v>
      </c>
      <c r="H132" s="384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392"/>
      <c r="M132" s="154">
        <f t="shared" si="126"/>
        <v>5</v>
      </c>
      <c r="N132" s="385"/>
      <c r="O132" s="385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384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384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384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384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384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384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384"/>
    </row>
    <row r="133" spans="2:50" hidden="1">
      <c r="B133" s="390"/>
      <c r="C133" s="95">
        <v>7</v>
      </c>
      <c r="D133" s="95" t="s">
        <v>137</v>
      </c>
      <c r="E133" s="95">
        <v>16</v>
      </c>
      <c r="F133" s="95">
        <v>2000</v>
      </c>
      <c r="G133" s="178">
        <f t="shared" si="125"/>
        <v>125</v>
      </c>
      <c r="H133" s="384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392"/>
      <c r="M133" s="154">
        <f t="shared" si="126"/>
        <v>9</v>
      </c>
      <c r="N133" s="385"/>
      <c r="O133" s="385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384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384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384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384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384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384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384"/>
    </row>
    <row r="134" spans="2:50" hidden="1">
      <c r="B134" s="390"/>
      <c r="C134" s="95">
        <v>8</v>
      </c>
      <c r="D134" s="95" t="s">
        <v>140</v>
      </c>
      <c r="E134" s="95">
        <v>15</v>
      </c>
      <c r="F134" s="95">
        <v>2000</v>
      </c>
      <c r="G134" s="178">
        <f t="shared" si="125"/>
        <v>133.33333333333334</v>
      </c>
      <c r="H134" s="384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392"/>
      <c r="M134" s="154">
        <f t="shared" si="126"/>
        <v>3</v>
      </c>
      <c r="N134" s="385"/>
      <c r="O134" s="385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384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384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384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384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384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384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384"/>
    </row>
    <row r="135" spans="2:50" hidden="1">
      <c r="B135" s="390"/>
      <c r="C135" s="95">
        <v>9</v>
      </c>
      <c r="D135" s="95" t="s">
        <v>141</v>
      </c>
      <c r="E135" s="95">
        <v>15</v>
      </c>
      <c r="F135" s="95">
        <v>2000</v>
      </c>
      <c r="G135" s="178">
        <f t="shared" si="125"/>
        <v>133.33333333333334</v>
      </c>
      <c r="H135" s="384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392"/>
      <c r="M135" s="154">
        <f t="shared" si="126"/>
        <v>1</v>
      </c>
      <c r="N135" s="385"/>
      <c r="O135" s="385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384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384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384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384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384"/>
      <c r="AO135" s="289"/>
      <c r="AP135" s="289"/>
      <c r="AQ135" s="291" t="str">
        <f t="shared" si="137"/>
        <v/>
      </c>
      <c r="AR135" s="289" t="str">
        <f t="shared" si="138"/>
        <v/>
      </c>
      <c r="AS135" s="384"/>
      <c r="AT135" s="289"/>
      <c r="AU135" s="289"/>
      <c r="AV135" s="291" t="str">
        <f t="shared" si="139"/>
        <v/>
      </c>
      <c r="AW135" s="289" t="str">
        <f t="shared" si="140"/>
        <v/>
      </c>
      <c r="AX135" s="384"/>
    </row>
    <row r="136" spans="2:50" hidden="1">
      <c r="B136" s="390"/>
      <c r="C136" s="95">
        <v>10</v>
      </c>
      <c r="D136" s="95" t="s">
        <v>143</v>
      </c>
      <c r="E136" s="95">
        <v>17</v>
      </c>
      <c r="F136" s="95">
        <v>2000</v>
      </c>
      <c r="G136" s="178">
        <f t="shared" si="125"/>
        <v>117.64705882352941</v>
      </c>
      <c r="H136" s="384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392"/>
      <c r="M136" s="154">
        <f t="shared" si="126"/>
        <v>11</v>
      </c>
      <c r="N136" s="385"/>
      <c r="O136" s="385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384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384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384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384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384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384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384"/>
    </row>
    <row r="137" spans="2:50" hidden="1">
      <c r="B137" s="390"/>
      <c r="C137" s="95">
        <v>11</v>
      </c>
      <c r="D137" s="95" t="s">
        <v>144</v>
      </c>
      <c r="E137" s="95">
        <v>15</v>
      </c>
      <c r="F137" s="95">
        <v>2000</v>
      </c>
      <c r="G137" s="178">
        <f t="shared" si="125"/>
        <v>133.33333333333334</v>
      </c>
      <c r="H137" s="384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392"/>
      <c r="M137" s="154">
        <f t="shared" si="126"/>
        <v>2</v>
      </c>
      <c r="N137" s="385"/>
      <c r="O137" s="385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384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384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384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384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384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384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384"/>
    </row>
    <row r="138" spans="2:50" hidden="1">
      <c r="B138" s="390"/>
      <c r="C138" s="95">
        <v>12</v>
      </c>
      <c r="D138" s="95" t="s">
        <v>145</v>
      </c>
      <c r="E138" s="95">
        <v>16</v>
      </c>
      <c r="F138" s="95">
        <v>1500</v>
      </c>
      <c r="G138" s="178">
        <f t="shared" si="125"/>
        <v>93.75</v>
      </c>
      <c r="H138" s="384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392"/>
      <c r="M138" s="154">
        <f t="shared" si="126"/>
        <v>13</v>
      </c>
      <c r="N138" s="385"/>
      <c r="O138" s="385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384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384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384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384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384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384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384"/>
    </row>
    <row r="139" spans="2:50" hidden="1">
      <c r="B139" s="390"/>
      <c r="C139" s="95">
        <v>13</v>
      </c>
      <c r="D139" s="95" t="s">
        <v>146</v>
      </c>
      <c r="E139" s="95">
        <v>16</v>
      </c>
      <c r="F139" s="95">
        <v>2000</v>
      </c>
      <c r="G139" s="178">
        <f t="shared" si="125"/>
        <v>125</v>
      </c>
      <c r="H139" s="384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392"/>
      <c r="M139" s="154">
        <f t="shared" si="126"/>
        <v>6</v>
      </c>
      <c r="N139" s="385"/>
      <c r="O139" s="385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384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384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384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384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384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384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178"/>
      <c r="H140" s="384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392"/>
      <c r="M140" s="154" t="str">
        <f t="shared" si="126"/>
        <v/>
      </c>
      <c r="N140" s="385"/>
      <c r="O140" s="385"/>
      <c r="P140" s="95"/>
      <c r="Q140" s="95"/>
      <c r="R140" s="178" t="str">
        <f t="shared" si="127"/>
        <v/>
      </c>
      <c r="S140" s="95" t="str">
        <f t="shared" si="128"/>
        <v/>
      </c>
      <c r="T140" s="384"/>
      <c r="U140" s="95"/>
      <c r="V140" s="95"/>
      <c r="W140" s="178" t="str">
        <f t="shared" si="129"/>
        <v/>
      </c>
      <c r="X140" s="95" t="str">
        <f t="shared" si="130"/>
        <v/>
      </c>
      <c r="Y140" s="384"/>
      <c r="Z140" s="95"/>
      <c r="AA140" s="95"/>
      <c r="AB140" s="178" t="str">
        <f t="shared" si="131"/>
        <v/>
      </c>
      <c r="AC140" s="95" t="str">
        <f t="shared" si="132"/>
        <v/>
      </c>
      <c r="AD140" s="384"/>
      <c r="AE140" s="95"/>
      <c r="AF140" s="95"/>
      <c r="AG140" s="178" t="str">
        <f t="shared" si="133"/>
        <v/>
      </c>
      <c r="AH140" s="95" t="str">
        <f t="shared" si="134"/>
        <v/>
      </c>
      <c r="AI140" s="384"/>
      <c r="AJ140" s="95"/>
      <c r="AK140" s="95"/>
      <c r="AL140" s="178" t="str">
        <f t="shared" si="135"/>
        <v/>
      </c>
      <c r="AM140" s="95" t="str">
        <f t="shared" si="136"/>
        <v/>
      </c>
      <c r="AN140" s="384"/>
      <c r="AO140" s="95"/>
      <c r="AP140" s="95"/>
      <c r="AQ140" s="178" t="str">
        <f t="shared" si="137"/>
        <v/>
      </c>
      <c r="AR140" s="95" t="str">
        <f t="shared" si="138"/>
        <v/>
      </c>
      <c r="AS140" s="384"/>
      <c r="AT140" s="95"/>
      <c r="AU140" s="95"/>
      <c r="AV140" s="178" t="str">
        <f t="shared" si="139"/>
        <v/>
      </c>
      <c r="AW140" s="95" t="str">
        <f t="shared" si="140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178"/>
      <c r="H141" s="384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393"/>
      <c r="M141" s="154" t="str">
        <f t="shared" si="126"/>
        <v/>
      </c>
      <c r="N141" s="385"/>
      <c r="O141" s="385"/>
      <c r="P141" s="95"/>
      <c r="Q141" s="95"/>
      <c r="R141" s="178" t="str">
        <f t="shared" si="127"/>
        <v/>
      </c>
      <c r="S141" s="95" t="str">
        <f t="shared" si="128"/>
        <v/>
      </c>
      <c r="T141" s="384"/>
      <c r="U141" s="95"/>
      <c r="V141" s="95"/>
      <c r="W141" s="178" t="str">
        <f t="shared" si="129"/>
        <v/>
      </c>
      <c r="X141" s="95" t="str">
        <f t="shared" si="130"/>
        <v/>
      </c>
      <c r="Y141" s="384"/>
      <c r="Z141" s="95"/>
      <c r="AA141" s="95"/>
      <c r="AB141" s="178" t="str">
        <f t="shared" si="131"/>
        <v/>
      </c>
      <c r="AC141" s="95" t="str">
        <f t="shared" si="132"/>
        <v/>
      </c>
      <c r="AD141" s="384"/>
      <c r="AE141" s="95"/>
      <c r="AF141" s="95"/>
      <c r="AG141" s="178" t="str">
        <f t="shared" si="133"/>
        <v/>
      </c>
      <c r="AH141" s="95" t="str">
        <f t="shared" si="134"/>
        <v/>
      </c>
      <c r="AI141" s="384"/>
      <c r="AJ141" s="95"/>
      <c r="AK141" s="95"/>
      <c r="AL141" s="178" t="str">
        <f t="shared" si="135"/>
        <v/>
      </c>
      <c r="AM141" s="95" t="str">
        <f t="shared" si="136"/>
        <v/>
      </c>
      <c r="AN141" s="384"/>
      <c r="AO141" s="95"/>
      <c r="AP141" s="95"/>
      <c r="AQ141" s="178" t="str">
        <f t="shared" si="137"/>
        <v/>
      </c>
      <c r="AR141" s="95" t="str">
        <f t="shared" si="138"/>
        <v/>
      </c>
      <c r="AS141" s="384"/>
      <c r="AT141" s="95"/>
      <c r="AU141" s="95"/>
      <c r="AV141" s="178" t="str">
        <f t="shared" si="139"/>
        <v/>
      </c>
      <c r="AW141" s="95" t="str">
        <f t="shared" si="140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90" t="s">
        <v>130</v>
      </c>
      <c r="C147" s="95">
        <v>1</v>
      </c>
      <c r="D147" s="95" t="s">
        <v>131</v>
      </c>
      <c r="E147" s="95">
        <v>16</v>
      </c>
      <c r="F147" s="95">
        <v>2000</v>
      </c>
      <c r="G147" s="178">
        <f>F147/E147</f>
        <v>125</v>
      </c>
      <c r="H147" s="384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391">
        <f>IFERROR(AVERAGE(K147:K161),"-")</f>
        <v>116.31472871627322</v>
      </c>
      <c r="M147" s="154">
        <f>IFERROR(RANK(K147, K$147:K$161),"")</f>
        <v>5</v>
      </c>
      <c r="N147" s="385"/>
      <c r="O147" s="385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384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384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384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384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384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384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384">
        <f>AVERAGE(AV147:AV161)</f>
        <v>116.27445600738234</v>
      </c>
    </row>
    <row r="148" spans="2:50" hidden="1">
      <c r="B148" s="390"/>
      <c r="C148" s="95">
        <v>2</v>
      </c>
      <c r="D148" s="95" t="s">
        <v>132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384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392"/>
      <c r="M148" s="154">
        <f t="shared" ref="M148:M161" si="148">IFERROR(RANK(K148, K$147:K$161),"")</f>
        <v>2</v>
      </c>
      <c r="N148" s="385"/>
      <c r="O148" s="385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384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384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384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384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384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384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384"/>
    </row>
    <row r="149" spans="2:50" hidden="1">
      <c r="B149" s="390"/>
      <c r="C149" s="95">
        <v>3</v>
      </c>
      <c r="D149" s="95" t="s">
        <v>133</v>
      </c>
      <c r="E149" s="95">
        <v>17</v>
      </c>
      <c r="F149" s="95">
        <v>2000</v>
      </c>
      <c r="G149" s="178">
        <f t="shared" si="147"/>
        <v>117.64705882352941</v>
      </c>
      <c r="H149" s="384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392"/>
      <c r="M149" s="154">
        <f t="shared" si="148"/>
        <v>9</v>
      </c>
      <c r="N149" s="385"/>
      <c r="O149" s="385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384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384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384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384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384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384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384"/>
    </row>
    <row r="150" spans="2:50" hidden="1">
      <c r="B150" s="390"/>
      <c r="C150" s="95">
        <v>4</v>
      </c>
      <c r="D150" s="95" t="s">
        <v>134</v>
      </c>
      <c r="E150" s="95">
        <v>16</v>
      </c>
      <c r="F150" s="95">
        <v>2000</v>
      </c>
      <c r="G150" s="178">
        <f t="shared" si="147"/>
        <v>125</v>
      </c>
      <c r="H150" s="384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392"/>
      <c r="M150" s="154">
        <f t="shared" si="148"/>
        <v>8</v>
      </c>
      <c r="N150" s="385"/>
      <c r="O150" s="385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384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384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384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384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384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384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384"/>
    </row>
    <row r="151" spans="2:50" hidden="1">
      <c r="B151" s="390"/>
      <c r="C151" s="95">
        <v>5</v>
      </c>
      <c r="D151" s="95" t="s">
        <v>135</v>
      </c>
      <c r="E151" s="95">
        <v>19</v>
      </c>
      <c r="F151" s="95">
        <v>2000</v>
      </c>
      <c r="G151" s="178">
        <f t="shared" si="147"/>
        <v>105.26315789473684</v>
      </c>
      <c r="H151" s="384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392"/>
      <c r="M151" s="154">
        <f t="shared" si="148"/>
        <v>12</v>
      </c>
      <c r="N151" s="385"/>
      <c r="O151" s="385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384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384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384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384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384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384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384"/>
    </row>
    <row r="152" spans="2:50" hidden="1">
      <c r="B152" s="390"/>
      <c r="C152" s="95">
        <v>6</v>
      </c>
      <c r="D152" s="95" t="s">
        <v>136</v>
      </c>
      <c r="E152" s="95">
        <v>15</v>
      </c>
      <c r="F152" s="95">
        <v>2000</v>
      </c>
      <c r="G152" s="178">
        <f t="shared" si="147"/>
        <v>133.33333333333334</v>
      </c>
      <c r="H152" s="384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392"/>
      <c r="M152" s="154">
        <f t="shared" si="148"/>
        <v>3</v>
      </c>
      <c r="N152" s="385"/>
      <c r="O152" s="385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384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384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384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384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384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384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384"/>
    </row>
    <row r="153" spans="2:50" hidden="1">
      <c r="B153" s="390"/>
      <c r="C153" s="95">
        <v>7</v>
      </c>
      <c r="D153" s="95" t="s">
        <v>137</v>
      </c>
      <c r="E153" s="95">
        <v>16</v>
      </c>
      <c r="F153" s="95">
        <v>2000</v>
      </c>
      <c r="G153" s="178">
        <f t="shared" si="147"/>
        <v>125</v>
      </c>
      <c r="H153" s="384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392"/>
      <c r="M153" s="154">
        <f t="shared" si="148"/>
        <v>7</v>
      </c>
      <c r="N153" s="385"/>
      <c r="O153" s="385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384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384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384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384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384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384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384"/>
    </row>
    <row r="154" spans="2:50" hidden="1">
      <c r="B154" s="390"/>
      <c r="C154" s="95">
        <v>8</v>
      </c>
      <c r="D154" s="95" t="s">
        <v>140</v>
      </c>
      <c r="E154" s="95">
        <v>15</v>
      </c>
      <c r="F154" s="95">
        <v>2000</v>
      </c>
      <c r="G154" s="178">
        <f t="shared" si="147"/>
        <v>133.33333333333334</v>
      </c>
      <c r="H154" s="384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392"/>
      <c r="M154" s="154">
        <f t="shared" si="148"/>
        <v>4</v>
      </c>
      <c r="N154" s="385"/>
      <c r="O154" s="385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384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384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384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384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384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384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384"/>
    </row>
    <row r="155" spans="2:50" hidden="1">
      <c r="B155" s="390"/>
      <c r="C155" s="95">
        <v>9</v>
      </c>
      <c r="D155" s="95" t="s">
        <v>143</v>
      </c>
      <c r="E155" s="95">
        <v>17</v>
      </c>
      <c r="F155" s="95">
        <v>2000</v>
      </c>
      <c r="G155" s="178">
        <f t="shared" si="147"/>
        <v>117.64705882352941</v>
      </c>
      <c r="H155" s="384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392"/>
      <c r="M155" s="154">
        <f t="shared" si="148"/>
        <v>10</v>
      </c>
      <c r="N155" s="385"/>
      <c r="O155" s="385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384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384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384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384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384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384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384"/>
    </row>
    <row r="156" spans="2:50" hidden="1">
      <c r="B156" s="390"/>
      <c r="C156" s="95">
        <v>10</v>
      </c>
      <c r="D156" s="95" t="s">
        <v>144</v>
      </c>
      <c r="E156" s="95">
        <v>15</v>
      </c>
      <c r="F156" s="95">
        <v>2000</v>
      </c>
      <c r="G156" s="178">
        <f t="shared" si="147"/>
        <v>133.33333333333334</v>
      </c>
      <c r="H156" s="384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392"/>
      <c r="M156" s="154">
        <f t="shared" si="148"/>
        <v>1</v>
      </c>
      <c r="N156" s="385"/>
      <c r="O156" s="385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384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384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384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384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384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384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384"/>
    </row>
    <row r="157" spans="2:50" hidden="1">
      <c r="B157" s="390"/>
      <c r="C157" s="95">
        <v>11</v>
      </c>
      <c r="D157" s="95" t="s">
        <v>145</v>
      </c>
      <c r="E157" s="95">
        <v>16</v>
      </c>
      <c r="F157" s="95">
        <v>1500</v>
      </c>
      <c r="G157" s="178">
        <f t="shared" si="147"/>
        <v>93.75</v>
      </c>
      <c r="H157" s="384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392"/>
      <c r="M157" s="154">
        <f t="shared" si="148"/>
        <v>13</v>
      </c>
      <c r="N157" s="385"/>
      <c r="O157" s="385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384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384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384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384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384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384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384"/>
    </row>
    <row r="158" spans="2:50" hidden="1">
      <c r="B158" s="390"/>
      <c r="C158" s="95">
        <v>12</v>
      </c>
      <c r="D158" s="95" t="s">
        <v>146</v>
      </c>
      <c r="E158" s="95">
        <v>16</v>
      </c>
      <c r="F158" s="95">
        <v>2000</v>
      </c>
      <c r="G158" s="178">
        <f t="shared" si="147"/>
        <v>125</v>
      </c>
      <c r="H158" s="384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392"/>
      <c r="M158" s="154">
        <f t="shared" si="148"/>
        <v>6</v>
      </c>
      <c r="N158" s="385"/>
      <c r="O158" s="385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384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384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384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384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384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384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384"/>
    </row>
    <row r="159" spans="2:50" hidden="1">
      <c r="B159" s="390"/>
      <c r="C159" s="95">
        <v>13</v>
      </c>
      <c r="D159" s="95" t="s">
        <v>147</v>
      </c>
      <c r="E159" s="95">
        <v>17</v>
      </c>
      <c r="F159" s="95">
        <v>2000</v>
      </c>
      <c r="G159" s="178">
        <f t="shared" si="147"/>
        <v>117.64705882352941</v>
      </c>
      <c r="H159" s="384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392"/>
      <c r="M159" s="154">
        <f t="shared" si="148"/>
        <v>11</v>
      </c>
      <c r="N159" s="385"/>
      <c r="O159" s="385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384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384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384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384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384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384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178"/>
      <c r="H160" s="384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392"/>
      <c r="M160" s="154" t="str">
        <f t="shared" si="148"/>
        <v/>
      </c>
      <c r="N160" s="385"/>
      <c r="O160" s="385"/>
      <c r="P160" s="95"/>
      <c r="Q160" s="95"/>
      <c r="R160" s="178" t="str">
        <f t="shared" si="149"/>
        <v/>
      </c>
      <c r="S160" s="95" t="str">
        <f t="shared" si="150"/>
        <v/>
      </c>
      <c r="T160" s="384"/>
      <c r="U160" s="95"/>
      <c r="V160" s="95"/>
      <c r="W160" s="178" t="str">
        <f t="shared" si="151"/>
        <v/>
      </c>
      <c r="X160" s="95" t="str">
        <f t="shared" si="152"/>
        <v/>
      </c>
      <c r="Y160" s="384"/>
      <c r="Z160" s="95"/>
      <c r="AA160" s="95"/>
      <c r="AB160" s="178" t="str">
        <f t="shared" si="153"/>
        <v/>
      </c>
      <c r="AC160" s="95" t="str">
        <f t="shared" si="154"/>
        <v/>
      </c>
      <c r="AD160" s="384"/>
      <c r="AE160" s="95"/>
      <c r="AF160" s="95"/>
      <c r="AG160" s="178" t="str">
        <f t="shared" si="155"/>
        <v/>
      </c>
      <c r="AH160" s="95" t="str">
        <f t="shared" si="156"/>
        <v/>
      </c>
      <c r="AI160" s="384"/>
      <c r="AJ160" s="95"/>
      <c r="AK160" s="95"/>
      <c r="AL160" s="178" t="str">
        <f t="shared" si="157"/>
        <v/>
      </c>
      <c r="AM160" s="95" t="str">
        <f t="shared" si="158"/>
        <v/>
      </c>
      <c r="AN160" s="384"/>
      <c r="AO160" s="95"/>
      <c r="AP160" s="95"/>
      <c r="AQ160" s="178" t="str">
        <f t="shared" si="159"/>
        <v/>
      </c>
      <c r="AR160" s="95" t="str">
        <f t="shared" si="160"/>
        <v/>
      </c>
      <c r="AS160" s="384"/>
      <c r="AT160" s="95"/>
      <c r="AU160" s="95"/>
      <c r="AV160" s="178" t="str">
        <f t="shared" si="161"/>
        <v/>
      </c>
      <c r="AW160" s="95" t="str">
        <f t="shared" si="162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178"/>
      <c r="H161" s="384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393"/>
      <c r="M161" s="154" t="str">
        <f t="shared" si="148"/>
        <v/>
      </c>
      <c r="N161" s="385"/>
      <c r="O161" s="385"/>
      <c r="P161" s="95"/>
      <c r="Q161" s="95"/>
      <c r="R161" s="178" t="str">
        <f t="shared" si="149"/>
        <v/>
      </c>
      <c r="S161" s="95" t="str">
        <f t="shared" si="150"/>
        <v/>
      </c>
      <c r="T161" s="384"/>
      <c r="U161" s="95"/>
      <c r="V161" s="95"/>
      <c r="W161" s="178" t="str">
        <f t="shared" si="151"/>
        <v/>
      </c>
      <c r="X161" s="95" t="str">
        <f t="shared" si="152"/>
        <v/>
      </c>
      <c r="Y161" s="384"/>
      <c r="Z161" s="95"/>
      <c r="AA161" s="95"/>
      <c r="AB161" s="178" t="str">
        <f t="shared" si="153"/>
        <v/>
      </c>
      <c r="AC161" s="95" t="str">
        <f t="shared" si="154"/>
        <v/>
      </c>
      <c r="AD161" s="384"/>
      <c r="AE161" s="95"/>
      <c r="AF161" s="95"/>
      <c r="AG161" s="178" t="str">
        <f t="shared" si="155"/>
        <v/>
      </c>
      <c r="AH161" s="95" t="str">
        <f t="shared" si="156"/>
        <v/>
      </c>
      <c r="AI161" s="384"/>
      <c r="AJ161" s="95"/>
      <c r="AK161" s="95"/>
      <c r="AL161" s="178" t="str">
        <f t="shared" si="157"/>
        <v/>
      </c>
      <c r="AM161" s="95" t="str">
        <f t="shared" si="158"/>
        <v/>
      </c>
      <c r="AN161" s="384"/>
      <c r="AO161" s="95"/>
      <c r="AP161" s="95"/>
      <c r="AQ161" s="178" t="str">
        <f t="shared" si="159"/>
        <v/>
      </c>
      <c r="AR161" s="95" t="str">
        <f t="shared" si="160"/>
        <v/>
      </c>
      <c r="AS161" s="384"/>
      <c r="AT161" s="95"/>
      <c r="AU161" s="95"/>
      <c r="AV161" s="178" t="str">
        <f t="shared" si="161"/>
        <v/>
      </c>
      <c r="AW161" s="95" t="str">
        <f t="shared" si="162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90" t="s">
        <v>130</v>
      </c>
      <c r="C167" s="95">
        <v>1</v>
      </c>
      <c r="D167" s="95" t="s">
        <v>131</v>
      </c>
      <c r="E167" s="95">
        <v>16</v>
      </c>
      <c r="F167" s="95">
        <v>2000</v>
      </c>
      <c r="G167" s="178">
        <f>F167/E167</f>
        <v>125</v>
      </c>
      <c r="H167" s="384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391">
        <f>IFERROR(AVERAGE(K167:K181),"-")</f>
        <v>116.98726872235746</v>
      </c>
      <c r="M167" s="154">
        <f>IFERROR(RANK(K167, K$167:K$181),"")</f>
        <v>5</v>
      </c>
      <c r="N167" s="385"/>
      <c r="O167" s="385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384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384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384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384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384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384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384">
        <f>AVERAGE(AV167:AV181)</f>
        <v>116.76096139313556</v>
      </c>
    </row>
    <row r="168" spans="2:50" hidden="1">
      <c r="B168" s="390"/>
      <c r="C168" s="95">
        <v>2</v>
      </c>
      <c r="D168" s="95" t="s">
        <v>132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384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392"/>
      <c r="M168" s="154">
        <f t="shared" ref="M168:M181" si="170">IFERROR(RANK(K168, K$167:K$181),"")</f>
        <v>2</v>
      </c>
      <c r="N168" s="385"/>
      <c r="O168" s="385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384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384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384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384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384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384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384"/>
    </row>
    <row r="169" spans="2:50" hidden="1">
      <c r="B169" s="390"/>
      <c r="C169" s="95">
        <v>3</v>
      </c>
      <c r="D169" s="95" t="s">
        <v>133</v>
      </c>
      <c r="E169" s="95">
        <v>17</v>
      </c>
      <c r="F169" s="95">
        <v>2000</v>
      </c>
      <c r="G169" s="178">
        <f t="shared" si="169"/>
        <v>117.64705882352941</v>
      </c>
      <c r="H169" s="384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392"/>
      <c r="M169" s="154">
        <f t="shared" si="170"/>
        <v>9</v>
      </c>
      <c r="N169" s="385"/>
      <c r="O169" s="385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384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384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384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384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384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384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384"/>
    </row>
    <row r="170" spans="2:50" hidden="1">
      <c r="B170" s="390"/>
      <c r="C170" s="95">
        <v>4</v>
      </c>
      <c r="D170" s="95" t="s">
        <v>134</v>
      </c>
      <c r="E170" s="95">
        <v>16</v>
      </c>
      <c r="F170" s="95">
        <v>2000</v>
      </c>
      <c r="G170" s="178">
        <f t="shared" si="169"/>
        <v>125</v>
      </c>
      <c r="H170" s="384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392"/>
      <c r="M170" s="154">
        <f t="shared" si="170"/>
        <v>7</v>
      </c>
      <c r="N170" s="385"/>
      <c r="O170" s="385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384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384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384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384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384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384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384"/>
    </row>
    <row r="171" spans="2:50" hidden="1">
      <c r="B171" s="390"/>
      <c r="C171" s="95">
        <v>5</v>
      </c>
      <c r="D171" s="95" t="s">
        <v>135</v>
      </c>
      <c r="E171" s="95">
        <v>19</v>
      </c>
      <c r="F171" s="95">
        <v>2000</v>
      </c>
      <c r="G171" s="178">
        <f t="shared" si="169"/>
        <v>105.26315789473684</v>
      </c>
      <c r="H171" s="384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392"/>
      <c r="M171" s="154">
        <f t="shared" si="170"/>
        <v>12</v>
      </c>
      <c r="N171" s="385"/>
      <c r="O171" s="385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384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384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384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384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384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384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384"/>
    </row>
    <row r="172" spans="2:50" hidden="1">
      <c r="B172" s="390"/>
      <c r="C172" s="95">
        <v>6</v>
      </c>
      <c r="D172" s="95" t="s">
        <v>136</v>
      </c>
      <c r="E172" s="95">
        <v>15</v>
      </c>
      <c r="F172" s="95">
        <v>2000</v>
      </c>
      <c r="G172" s="178">
        <f t="shared" si="169"/>
        <v>133.33333333333334</v>
      </c>
      <c r="H172" s="384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392"/>
      <c r="M172" s="154">
        <f t="shared" si="170"/>
        <v>3</v>
      </c>
      <c r="N172" s="385"/>
      <c r="O172" s="385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384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384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384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384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384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384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384"/>
    </row>
    <row r="173" spans="2:50" hidden="1">
      <c r="B173" s="390"/>
      <c r="C173" s="95">
        <v>7</v>
      </c>
      <c r="D173" s="95" t="s">
        <v>137</v>
      </c>
      <c r="E173" s="95">
        <v>16</v>
      </c>
      <c r="F173" s="95">
        <v>2000</v>
      </c>
      <c r="G173" s="178">
        <f t="shared" si="169"/>
        <v>125</v>
      </c>
      <c r="H173" s="384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392"/>
      <c r="M173" s="154">
        <f t="shared" si="170"/>
        <v>8</v>
      </c>
      <c r="N173" s="385"/>
      <c r="O173" s="385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384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384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384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384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384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384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384"/>
    </row>
    <row r="174" spans="2:50" hidden="1">
      <c r="B174" s="390"/>
      <c r="C174" s="95">
        <v>8</v>
      </c>
      <c r="D174" s="95" t="s">
        <v>140</v>
      </c>
      <c r="E174" s="95">
        <v>15</v>
      </c>
      <c r="F174" s="95">
        <v>2000</v>
      </c>
      <c r="G174" s="178">
        <f t="shared" si="169"/>
        <v>133.33333333333334</v>
      </c>
      <c r="H174" s="384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392"/>
      <c r="M174" s="154">
        <f t="shared" si="170"/>
        <v>4</v>
      </c>
      <c r="N174" s="385"/>
      <c r="O174" s="385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384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384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384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384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384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384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384"/>
    </row>
    <row r="175" spans="2:50" hidden="1">
      <c r="B175" s="390"/>
      <c r="C175" s="95">
        <v>9</v>
      </c>
      <c r="D175" s="95" t="s">
        <v>143</v>
      </c>
      <c r="E175" s="95">
        <v>17</v>
      </c>
      <c r="F175" s="95">
        <v>2000</v>
      </c>
      <c r="G175" s="178">
        <f t="shared" si="169"/>
        <v>117.64705882352941</v>
      </c>
      <c r="H175" s="384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392"/>
      <c r="M175" s="154">
        <f t="shared" si="170"/>
        <v>11</v>
      </c>
      <c r="N175" s="385"/>
      <c r="O175" s="385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384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384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384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384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384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384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384"/>
    </row>
    <row r="176" spans="2:50" hidden="1">
      <c r="B176" s="390"/>
      <c r="C176" s="95">
        <v>10</v>
      </c>
      <c r="D176" s="95" t="s">
        <v>144</v>
      </c>
      <c r="E176" s="95">
        <v>15</v>
      </c>
      <c r="F176" s="95">
        <v>2000</v>
      </c>
      <c r="G176" s="178">
        <f t="shared" si="169"/>
        <v>133.33333333333334</v>
      </c>
      <c r="H176" s="384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392"/>
      <c r="M176" s="154">
        <f t="shared" si="170"/>
        <v>1</v>
      </c>
      <c r="N176" s="385"/>
      <c r="O176" s="385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384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384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384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384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384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384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384"/>
    </row>
    <row r="177" spans="2:50" hidden="1">
      <c r="B177" s="390"/>
      <c r="C177" s="95">
        <v>11</v>
      </c>
      <c r="D177" s="95" t="s">
        <v>145</v>
      </c>
      <c r="E177" s="95">
        <v>16</v>
      </c>
      <c r="F177" s="95">
        <v>1500</v>
      </c>
      <c r="G177" s="178">
        <f t="shared" si="169"/>
        <v>93.75</v>
      </c>
      <c r="H177" s="384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392"/>
      <c r="M177" s="154">
        <f t="shared" si="170"/>
        <v>13</v>
      </c>
      <c r="N177" s="385"/>
      <c r="O177" s="385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384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384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384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384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384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384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384"/>
    </row>
    <row r="178" spans="2:50" hidden="1">
      <c r="B178" s="390"/>
      <c r="C178" s="95">
        <v>12</v>
      </c>
      <c r="D178" s="95" t="s">
        <v>146</v>
      </c>
      <c r="E178" s="95">
        <v>16</v>
      </c>
      <c r="F178" s="95">
        <v>2000</v>
      </c>
      <c r="G178" s="178">
        <f t="shared" si="169"/>
        <v>125</v>
      </c>
      <c r="H178" s="384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392"/>
      <c r="M178" s="154">
        <f t="shared" si="170"/>
        <v>6</v>
      </c>
      <c r="N178" s="385"/>
      <c r="O178" s="385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384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384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384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384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384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384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384"/>
    </row>
    <row r="179" spans="2:50" hidden="1">
      <c r="B179" s="390"/>
      <c r="C179" s="95">
        <v>13</v>
      </c>
      <c r="D179" s="95" t="s">
        <v>147</v>
      </c>
      <c r="E179" s="95">
        <v>17</v>
      </c>
      <c r="F179" s="95">
        <v>2000</v>
      </c>
      <c r="G179" s="178">
        <f t="shared" si="169"/>
        <v>117.64705882352941</v>
      </c>
      <c r="H179" s="384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392"/>
      <c r="M179" s="154">
        <f t="shared" si="170"/>
        <v>10</v>
      </c>
      <c r="N179" s="385"/>
      <c r="O179" s="385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384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384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384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384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384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384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178"/>
      <c r="H180" s="384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392"/>
      <c r="M180" s="154" t="str">
        <f t="shared" si="170"/>
        <v/>
      </c>
      <c r="N180" s="385"/>
      <c r="O180" s="385"/>
      <c r="P180" s="95"/>
      <c r="Q180" s="95"/>
      <c r="R180" s="178" t="str">
        <f t="shared" si="171"/>
        <v/>
      </c>
      <c r="S180" s="95" t="str">
        <f t="shared" si="172"/>
        <v/>
      </c>
      <c r="T180" s="384"/>
      <c r="U180" s="95"/>
      <c r="V180" s="95"/>
      <c r="W180" s="178" t="str">
        <f t="shared" si="173"/>
        <v/>
      </c>
      <c r="X180" s="95" t="str">
        <f t="shared" si="174"/>
        <v/>
      </c>
      <c r="Y180" s="384"/>
      <c r="Z180" s="95"/>
      <c r="AA180" s="95"/>
      <c r="AB180" s="178" t="str">
        <f t="shared" si="175"/>
        <v/>
      </c>
      <c r="AC180" s="95" t="str">
        <f t="shared" si="176"/>
        <v/>
      </c>
      <c r="AD180" s="384"/>
      <c r="AE180" s="95"/>
      <c r="AF180" s="95"/>
      <c r="AG180" s="178" t="str">
        <f t="shared" si="177"/>
        <v/>
      </c>
      <c r="AH180" s="95" t="str">
        <f t="shared" si="178"/>
        <v/>
      </c>
      <c r="AI180" s="384"/>
      <c r="AJ180" s="95"/>
      <c r="AK180" s="95"/>
      <c r="AL180" s="178" t="str">
        <f t="shared" si="179"/>
        <v/>
      </c>
      <c r="AM180" s="95" t="str">
        <f t="shared" si="180"/>
        <v/>
      </c>
      <c r="AN180" s="384"/>
      <c r="AO180" s="95"/>
      <c r="AP180" s="95"/>
      <c r="AQ180" s="178" t="str">
        <f t="shared" si="181"/>
        <v/>
      </c>
      <c r="AR180" s="95" t="str">
        <f t="shared" si="182"/>
        <v/>
      </c>
      <c r="AS180" s="384"/>
      <c r="AT180" s="95"/>
      <c r="AU180" s="95"/>
      <c r="AV180" s="178" t="str">
        <f t="shared" si="183"/>
        <v/>
      </c>
      <c r="AW180" s="95" t="str">
        <f t="shared" si="184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178"/>
      <c r="H181" s="384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393"/>
      <c r="M181" s="154" t="str">
        <f t="shared" si="170"/>
        <v/>
      </c>
      <c r="N181" s="385"/>
      <c r="O181" s="385"/>
      <c r="P181" s="95"/>
      <c r="Q181" s="95"/>
      <c r="R181" s="178" t="str">
        <f t="shared" si="171"/>
        <v/>
      </c>
      <c r="S181" s="95" t="str">
        <f t="shared" si="172"/>
        <v/>
      </c>
      <c r="T181" s="384"/>
      <c r="U181" s="95"/>
      <c r="V181" s="95"/>
      <c r="W181" s="178" t="str">
        <f t="shared" si="173"/>
        <v/>
      </c>
      <c r="X181" s="95" t="str">
        <f t="shared" si="174"/>
        <v/>
      </c>
      <c r="Y181" s="384"/>
      <c r="Z181" s="95"/>
      <c r="AA181" s="95"/>
      <c r="AB181" s="178" t="str">
        <f t="shared" si="175"/>
        <v/>
      </c>
      <c r="AC181" s="95" t="str">
        <f t="shared" si="176"/>
        <v/>
      </c>
      <c r="AD181" s="384"/>
      <c r="AE181" s="95"/>
      <c r="AF181" s="95"/>
      <c r="AG181" s="178" t="str">
        <f t="shared" si="177"/>
        <v/>
      </c>
      <c r="AH181" s="95" t="str">
        <f t="shared" si="178"/>
        <v/>
      </c>
      <c r="AI181" s="384"/>
      <c r="AJ181" s="95"/>
      <c r="AK181" s="95"/>
      <c r="AL181" s="178" t="str">
        <f t="shared" si="179"/>
        <v/>
      </c>
      <c r="AM181" s="95" t="str">
        <f t="shared" si="180"/>
        <v/>
      </c>
      <c r="AN181" s="384"/>
      <c r="AO181" s="95"/>
      <c r="AP181" s="95"/>
      <c r="AQ181" s="178" t="str">
        <f t="shared" si="181"/>
        <v/>
      </c>
      <c r="AR181" s="95" t="str">
        <f t="shared" si="182"/>
        <v/>
      </c>
      <c r="AS181" s="384"/>
      <c r="AT181" s="95"/>
      <c r="AU181" s="95"/>
      <c r="AV181" s="178" t="str">
        <f t="shared" si="183"/>
        <v/>
      </c>
      <c r="AW181" s="95" t="str">
        <f t="shared" si="184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90" t="s">
        <v>130</v>
      </c>
      <c r="C187" s="95">
        <v>1</v>
      </c>
      <c r="D187" s="95" t="s">
        <v>131</v>
      </c>
      <c r="E187" s="95">
        <v>16</v>
      </c>
      <c r="F187" s="95">
        <v>2000</v>
      </c>
      <c r="G187" s="178">
        <f>F187/E187</f>
        <v>125</v>
      </c>
      <c r="H187" s="384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391">
        <f>IFERROR(AVERAGE(K187:K201),"-")</f>
        <v>117.57454011348624</v>
      </c>
      <c r="M187" s="154">
        <f>IFERROR(RANK(K187, K$187:K$201),"")</f>
        <v>6</v>
      </c>
      <c r="N187" s="385"/>
      <c r="O187" s="385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384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384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384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384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384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384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384">
        <f>AVERAGE(AV187:AV201)</f>
        <v>117.46931989925075</v>
      </c>
    </row>
    <row r="188" spans="2:50">
      <c r="B188" s="390"/>
      <c r="C188" s="95">
        <v>2</v>
      </c>
      <c r="D188" s="95" t="s">
        <v>132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384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392"/>
      <c r="M188" s="154">
        <f t="shared" ref="M188:M201" si="192">IFERROR(RANK(K188, K$187:K$201),"")</f>
        <v>2</v>
      </c>
      <c r="N188" s="385"/>
      <c r="O188" s="385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384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384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384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384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384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384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384"/>
    </row>
    <row r="189" spans="2:50">
      <c r="B189" s="390"/>
      <c r="C189" s="95">
        <v>3</v>
      </c>
      <c r="D189" s="95" t="s">
        <v>133</v>
      </c>
      <c r="E189" s="95">
        <v>17</v>
      </c>
      <c r="F189" s="95">
        <v>2000</v>
      </c>
      <c r="G189" s="178">
        <f t="shared" si="191"/>
        <v>117.64705882352941</v>
      </c>
      <c r="H189" s="384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392"/>
      <c r="M189" s="154">
        <f t="shared" si="192"/>
        <v>10</v>
      </c>
      <c r="N189" s="385"/>
      <c r="O189" s="385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384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384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384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384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384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384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384"/>
    </row>
    <row r="190" spans="2:50">
      <c r="B190" s="390"/>
      <c r="C190" s="95">
        <v>4</v>
      </c>
      <c r="D190" s="95" t="s">
        <v>134</v>
      </c>
      <c r="E190" s="95">
        <v>16</v>
      </c>
      <c r="F190" s="95">
        <v>2000</v>
      </c>
      <c r="G190" s="178">
        <f t="shared" si="191"/>
        <v>125</v>
      </c>
      <c r="H190" s="384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392"/>
      <c r="M190" s="154">
        <f t="shared" si="192"/>
        <v>9</v>
      </c>
      <c r="N190" s="385"/>
      <c r="O190" s="385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384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384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384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384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384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384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384"/>
    </row>
    <row r="191" spans="2:50">
      <c r="B191" s="390"/>
      <c r="C191" s="95">
        <v>5</v>
      </c>
      <c r="D191" s="95" t="s">
        <v>135</v>
      </c>
      <c r="E191" s="95">
        <v>19</v>
      </c>
      <c r="F191" s="95">
        <v>2000</v>
      </c>
      <c r="G191" s="178">
        <f t="shared" si="191"/>
        <v>105.26315789473684</v>
      </c>
      <c r="H191" s="384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392"/>
      <c r="M191" s="154">
        <f t="shared" si="192"/>
        <v>12</v>
      </c>
      <c r="N191" s="385"/>
      <c r="O191" s="385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384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384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384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384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384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384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384"/>
    </row>
    <row r="192" spans="2:50">
      <c r="B192" s="390"/>
      <c r="C192" s="95">
        <v>6</v>
      </c>
      <c r="D192" s="95" t="s">
        <v>136</v>
      </c>
      <c r="E192" s="95">
        <v>15</v>
      </c>
      <c r="F192" s="95">
        <v>2000</v>
      </c>
      <c r="G192" s="178">
        <f t="shared" si="191"/>
        <v>133.33333333333334</v>
      </c>
      <c r="H192" s="384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392"/>
      <c r="M192" s="154">
        <f t="shared" si="192"/>
        <v>3</v>
      </c>
      <c r="N192" s="385"/>
      <c r="O192" s="385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384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384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384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384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384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384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384"/>
    </row>
    <row r="193" spans="2:50">
      <c r="B193" s="390"/>
      <c r="C193" s="95">
        <v>7</v>
      </c>
      <c r="D193" s="95" t="s">
        <v>137</v>
      </c>
      <c r="E193" s="95">
        <v>16</v>
      </c>
      <c r="F193" s="95">
        <v>2000</v>
      </c>
      <c r="G193" s="178">
        <f t="shared" si="191"/>
        <v>125</v>
      </c>
      <c r="H193" s="384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392"/>
      <c r="M193" s="154">
        <f t="shared" si="192"/>
        <v>8</v>
      </c>
      <c r="N193" s="385"/>
      <c r="O193" s="385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384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384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384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384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384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384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384"/>
    </row>
    <row r="194" spans="2:50">
      <c r="B194" s="390"/>
      <c r="C194" s="95">
        <v>8</v>
      </c>
      <c r="D194" s="95" t="s">
        <v>140</v>
      </c>
      <c r="E194" s="95">
        <v>15</v>
      </c>
      <c r="F194" s="95">
        <v>2000</v>
      </c>
      <c r="G194" s="178">
        <f t="shared" si="191"/>
        <v>133.33333333333334</v>
      </c>
      <c r="H194" s="384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392"/>
      <c r="M194" s="154">
        <f t="shared" si="192"/>
        <v>4</v>
      </c>
      <c r="N194" s="385"/>
      <c r="O194" s="385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384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384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384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384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384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384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384"/>
    </row>
    <row r="195" spans="2:50">
      <c r="B195" s="390"/>
      <c r="C195" s="95">
        <v>9</v>
      </c>
      <c r="D195" s="95" t="s">
        <v>143</v>
      </c>
      <c r="E195" s="95">
        <v>17</v>
      </c>
      <c r="F195" s="95">
        <v>2000</v>
      </c>
      <c r="G195" s="178">
        <f t="shared" si="191"/>
        <v>117.64705882352941</v>
      </c>
      <c r="H195" s="384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392"/>
      <c r="M195" s="154">
        <f t="shared" si="192"/>
        <v>11</v>
      </c>
      <c r="N195" s="385"/>
      <c r="O195" s="385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384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384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384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384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384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384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384"/>
    </row>
    <row r="196" spans="2:50">
      <c r="B196" s="390"/>
      <c r="C196" s="95">
        <v>10</v>
      </c>
      <c r="D196" s="95" t="s">
        <v>144</v>
      </c>
      <c r="E196" s="95">
        <v>15</v>
      </c>
      <c r="F196" s="95">
        <v>2000</v>
      </c>
      <c r="G196" s="178">
        <f t="shared" si="191"/>
        <v>133.33333333333334</v>
      </c>
      <c r="H196" s="384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392"/>
      <c r="M196" s="154">
        <f t="shared" si="192"/>
        <v>1</v>
      </c>
      <c r="N196" s="385"/>
      <c r="O196" s="385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384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384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384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384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384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384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384"/>
    </row>
    <row r="197" spans="2:50">
      <c r="B197" s="390"/>
      <c r="C197" s="95">
        <v>11</v>
      </c>
      <c r="D197" s="95" t="s">
        <v>145</v>
      </c>
      <c r="E197" s="95">
        <v>16</v>
      </c>
      <c r="F197" s="95">
        <v>1500</v>
      </c>
      <c r="G197" s="178">
        <f t="shared" si="191"/>
        <v>93.75</v>
      </c>
      <c r="H197" s="384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392"/>
      <c r="M197" s="154">
        <f t="shared" si="192"/>
        <v>13</v>
      </c>
      <c r="N197" s="385"/>
      <c r="O197" s="385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384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384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384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384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384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384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384"/>
    </row>
    <row r="198" spans="2:50">
      <c r="B198" s="390"/>
      <c r="C198" s="95">
        <v>12</v>
      </c>
      <c r="D198" s="95" t="s">
        <v>146</v>
      </c>
      <c r="E198" s="95">
        <v>16</v>
      </c>
      <c r="F198" s="95">
        <v>2000</v>
      </c>
      <c r="G198" s="178">
        <f t="shared" si="191"/>
        <v>125</v>
      </c>
      <c r="H198" s="384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392"/>
      <c r="M198" s="154">
        <f t="shared" si="192"/>
        <v>5</v>
      </c>
      <c r="N198" s="385"/>
      <c r="O198" s="385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384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384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384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384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384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384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384"/>
    </row>
    <row r="199" spans="2:50">
      <c r="B199" s="390"/>
      <c r="C199" s="95">
        <v>13</v>
      </c>
      <c r="D199" s="95" t="s">
        <v>147</v>
      </c>
      <c r="E199" s="95">
        <v>16</v>
      </c>
      <c r="F199" s="95">
        <v>2000</v>
      </c>
      <c r="G199" s="178">
        <f t="shared" si="191"/>
        <v>125</v>
      </c>
      <c r="H199" s="384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392"/>
      <c r="M199" s="154">
        <f t="shared" si="192"/>
        <v>7</v>
      </c>
      <c r="N199" s="385"/>
      <c r="O199" s="385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384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384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384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384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384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384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384"/>
    </row>
    <row r="200" spans="2:50">
      <c r="B200" s="390"/>
      <c r="C200" s="95">
        <v>14</v>
      </c>
      <c r="D200" s="95"/>
      <c r="E200" s="95"/>
      <c r="F200" s="95"/>
      <c r="G200" s="178"/>
      <c r="H200" s="384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392"/>
      <c r="M200" s="154" t="str">
        <f t="shared" si="192"/>
        <v/>
      </c>
      <c r="N200" s="385"/>
      <c r="O200" s="385"/>
      <c r="P200" s="95"/>
      <c r="Q200" s="95"/>
      <c r="R200" s="178" t="str">
        <f t="shared" si="193"/>
        <v/>
      </c>
      <c r="S200" s="95" t="str">
        <f t="shared" si="194"/>
        <v/>
      </c>
      <c r="T200" s="384"/>
      <c r="U200" s="95"/>
      <c r="V200" s="95"/>
      <c r="W200" s="178" t="str">
        <f t="shared" si="195"/>
        <v/>
      </c>
      <c r="X200" s="95" t="str">
        <f t="shared" si="196"/>
        <v/>
      </c>
      <c r="Y200" s="384"/>
      <c r="Z200" s="95"/>
      <c r="AA200" s="95"/>
      <c r="AB200" s="178" t="str">
        <f t="shared" si="197"/>
        <v/>
      </c>
      <c r="AC200" s="95" t="str">
        <f t="shared" si="198"/>
        <v/>
      </c>
      <c r="AD200" s="384"/>
      <c r="AE200" s="95"/>
      <c r="AF200" s="95"/>
      <c r="AG200" s="178" t="str">
        <f t="shared" si="199"/>
        <v/>
      </c>
      <c r="AH200" s="95" t="str">
        <f t="shared" si="200"/>
        <v/>
      </c>
      <c r="AI200" s="384"/>
      <c r="AJ200" s="95"/>
      <c r="AK200" s="95"/>
      <c r="AL200" s="178" t="str">
        <f t="shared" si="201"/>
        <v/>
      </c>
      <c r="AM200" s="95" t="str">
        <f t="shared" si="202"/>
        <v/>
      </c>
      <c r="AN200" s="384"/>
      <c r="AO200" s="95"/>
      <c r="AP200" s="95"/>
      <c r="AQ200" s="178" t="str">
        <f t="shared" si="203"/>
        <v/>
      </c>
      <c r="AR200" s="95" t="str">
        <f t="shared" si="204"/>
        <v/>
      </c>
      <c r="AS200" s="384"/>
      <c r="AT200" s="95"/>
      <c r="AU200" s="95"/>
      <c r="AV200" s="178" t="str">
        <f t="shared" si="205"/>
        <v/>
      </c>
      <c r="AW200" s="95" t="str">
        <f t="shared" si="206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178"/>
      <c r="H201" s="384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393"/>
      <c r="M201" s="154" t="str">
        <f t="shared" si="192"/>
        <v/>
      </c>
      <c r="N201" s="385"/>
      <c r="O201" s="385"/>
      <c r="P201" s="95"/>
      <c r="Q201" s="95"/>
      <c r="R201" s="178" t="str">
        <f t="shared" si="193"/>
        <v/>
      </c>
      <c r="S201" s="95" t="str">
        <f t="shared" si="194"/>
        <v/>
      </c>
      <c r="T201" s="384"/>
      <c r="U201" s="95"/>
      <c r="V201" s="95"/>
      <c r="W201" s="178" t="str">
        <f t="shared" si="195"/>
        <v/>
      </c>
      <c r="X201" s="95" t="str">
        <f t="shared" si="196"/>
        <v/>
      </c>
      <c r="Y201" s="384"/>
      <c r="Z201" s="95"/>
      <c r="AA201" s="95"/>
      <c r="AB201" s="178" t="str">
        <f t="shared" si="197"/>
        <v/>
      </c>
      <c r="AC201" s="95" t="str">
        <f t="shared" si="198"/>
        <v/>
      </c>
      <c r="AD201" s="384"/>
      <c r="AE201" s="95"/>
      <c r="AF201" s="95"/>
      <c r="AG201" s="178" t="str">
        <f t="shared" si="199"/>
        <v/>
      </c>
      <c r="AH201" s="95" t="str">
        <f t="shared" si="200"/>
        <v/>
      </c>
      <c r="AI201" s="384"/>
      <c r="AJ201" s="95"/>
      <c r="AK201" s="95"/>
      <c r="AL201" s="178" t="str">
        <f t="shared" si="201"/>
        <v/>
      </c>
      <c r="AM201" s="95" t="str">
        <f t="shared" si="202"/>
        <v/>
      </c>
      <c r="AN201" s="384"/>
      <c r="AO201" s="95"/>
      <c r="AP201" s="95"/>
      <c r="AQ201" s="178" t="str">
        <f t="shared" si="203"/>
        <v/>
      </c>
      <c r="AR201" s="95" t="str">
        <f t="shared" si="204"/>
        <v/>
      </c>
      <c r="AS201" s="384"/>
      <c r="AT201" s="95"/>
      <c r="AU201" s="95"/>
      <c r="AV201" s="178" t="str">
        <f t="shared" si="205"/>
        <v/>
      </c>
      <c r="AW201" s="95" t="str">
        <f t="shared" si="206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90" t="s">
        <v>130</v>
      </c>
      <c r="C207" s="95">
        <v>1</v>
      </c>
      <c r="D207" s="95" t="s">
        <v>131</v>
      </c>
      <c r="E207" s="95">
        <v>16</v>
      </c>
      <c r="F207" s="95">
        <v>2000</v>
      </c>
      <c r="G207" s="178">
        <f>F207/E207</f>
        <v>125</v>
      </c>
      <c r="H207" s="384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391">
        <f>IFERROR(AVERAGE(K207:K221),"-")</f>
        <v>117.68197727098215</v>
      </c>
      <c r="M207" s="154">
        <f>IFERROR(RANK(K207, K$207:K$221),"")</f>
        <v>6</v>
      </c>
      <c r="N207" s="385"/>
      <c r="O207" s="385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384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384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384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384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384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384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384">
        <f>AVERAGE(AV207:AV221)</f>
        <v>117.21066166868935</v>
      </c>
    </row>
    <row r="208" spans="2:50">
      <c r="B208" s="390"/>
      <c r="C208" s="95">
        <v>2</v>
      </c>
      <c r="D208" s="95" t="s">
        <v>132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384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392"/>
      <c r="M208" s="154">
        <f t="shared" ref="M208:M221" si="214">IFERROR(RANK(K208, K$207:K$221),"")</f>
        <v>2</v>
      </c>
      <c r="N208" s="385"/>
      <c r="O208" s="385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384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384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384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384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384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384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384"/>
    </row>
    <row r="209" spans="2:50">
      <c r="B209" s="390"/>
      <c r="C209" s="95">
        <v>3</v>
      </c>
      <c r="D209" s="95" t="s">
        <v>133</v>
      </c>
      <c r="E209" s="95">
        <v>17</v>
      </c>
      <c r="F209" s="95">
        <v>2000</v>
      </c>
      <c r="G209" s="178">
        <f t="shared" si="213"/>
        <v>117.64705882352941</v>
      </c>
      <c r="H209" s="384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392"/>
      <c r="M209" s="154">
        <f t="shared" si="214"/>
        <v>10</v>
      </c>
      <c r="N209" s="385"/>
      <c r="O209" s="385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384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384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384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384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384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384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384"/>
    </row>
    <row r="210" spans="2:50">
      <c r="B210" s="390"/>
      <c r="C210" s="95">
        <v>4</v>
      </c>
      <c r="D210" s="95" t="s">
        <v>134</v>
      </c>
      <c r="E210" s="95">
        <v>16</v>
      </c>
      <c r="F210" s="95">
        <v>2000</v>
      </c>
      <c r="G210" s="178">
        <f t="shared" si="213"/>
        <v>125</v>
      </c>
      <c r="H210" s="384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392"/>
      <c r="M210" s="154">
        <f t="shared" si="214"/>
        <v>9</v>
      </c>
      <c r="N210" s="385"/>
      <c r="O210" s="385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384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384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384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384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384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384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384"/>
    </row>
    <row r="211" spans="2:50">
      <c r="B211" s="390"/>
      <c r="C211" s="95">
        <v>5</v>
      </c>
      <c r="D211" s="95" t="s">
        <v>135</v>
      </c>
      <c r="E211" s="95">
        <v>19</v>
      </c>
      <c r="F211" s="95">
        <v>2000</v>
      </c>
      <c r="G211" s="178">
        <f t="shared" si="213"/>
        <v>105.26315789473684</v>
      </c>
      <c r="H211" s="384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392"/>
      <c r="M211" s="154">
        <f t="shared" si="214"/>
        <v>12</v>
      </c>
      <c r="N211" s="385"/>
      <c r="O211" s="385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384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384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384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384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384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384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384"/>
    </row>
    <row r="212" spans="2:50">
      <c r="B212" s="390"/>
      <c r="C212" s="95">
        <v>6</v>
      </c>
      <c r="D212" s="95" t="s">
        <v>136</v>
      </c>
      <c r="E212" s="95">
        <v>15</v>
      </c>
      <c r="F212" s="95">
        <v>2000</v>
      </c>
      <c r="G212" s="178">
        <f t="shared" si="213"/>
        <v>133.33333333333334</v>
      </c>
      <c r="H212" s="384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392"/>
      <c r="M212" s="154">
        <f t="shared" si="214"/>
        <v>3</v>
      </c>
      <c r="N212" s="385"/>
      <c r="O212" s="385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384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384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384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384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384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384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384"/>
    </row>
    <row r="213" spans="2:50">
      <c r="B213" s="390"/>
      <c r="C213" s="95">
        <v>7</v>
      </c>
      <c r="D213" s="95" t="s">
        <v>137</v>
      </c>
      <c r="E213" s="95">
        <v>16</v>
      </c>
      <c r="F213" s="95">
        <v>2000</v>
      </c>
      <c r="G213" s="178">
        <f t="shared" si="213"/>
        <v>125</v>
      </c>
      <c r="H213" s="384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392"/>
      <c r="M213" s="154">
        <f t="shared" si="214"/>
        <v>8</v>
      </c>
      <c r="N213" s="385"/>
      <c r="O213" s="385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384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384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384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384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384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384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384"/>
    </row>
    <row r="214" spans="2:50">
      <c r="B214" s="390"/>
      <c r="C214" s="95">
        <v>8</v>
      </c>
      <c r="D214" s="95" t="s">
        <v>140</v>
      </c>
      <c r="E214" s="95">
        <v>15</v>
      </c>
      <c r="F214" s="95">
        <v>2000</v>
      </c>
      <c r="G214" s="178">
        <f t="shared" si="213"/>
        <v>133.33333333333334</v>
      </c>
      <c r="H214" s="384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392"/>
      <c r="M214" s="154">
        <f t="shared" si="214"/>
        <v>4</v>
      </c>
      <c r="N214" s="385"/>
      <c r="O214" s="385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384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384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384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384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384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384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384"/>
    </row>
    <row r="215" spans="2:50">
      <c r="B215" s="390"/>
      <c r="C215" s="95">
        <v>9</v>
      </c>
      <c r="D215" s="95" t="s">
        <v>143</v>
      </c>
      <c r="E215" s="95">
        <v>17</v>
      </c>
      <c r="F215" s="95">
        <v>2000</v>
      </c>
      <c r="G215" s="178">
        <f t="shared" si="213"/>
        <v>117.64705882352941</v>
      </c>
      <c r="H215" s="384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392"/>
      <c r="M215" s="154">
        <f t="shared" si="214"/>
        <v>11</v>
      </c>
      <c r="N215" s="385"/>
      <c r="O215" s="385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384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384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384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384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384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384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384"/>
    </row>
    <row r="216" spans="2:50">
      <c r="B216" s="390"/>
      <c r="C216" s="95">
        <v>10</v>
      </c>
      <c r="D216" s="95" t="s">
        <v>144</v>
      </c>
      <c r="E216" s="95">
        <v>15</v>
      </c>
      <c r="F216" s="95">
        <v>2000</v>
      </c>
      <c r="G216" s="178">
        <f t="shared" si="213"/>
        <v>133.33333333333334</v>
      </c>
      <c r="H216" s="384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392"/>
      <c r="M216" s="154">
        <f t="shared" si="214"/>
        <v>1</v>
      </c>
      <c r="N216" s="385"/>
      <c r="O216" s="385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384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384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384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384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384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384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384"/>
    </row>
    <row r="217" spans="2:50">
      <c r="B217" s="390"/>
      <c r="C217" s="95">
        <v>11</v>
      </c>
      <c r="D217" s="95" t="s">
        <v>145</v>
      </c>
      <c r="E217" s="95">
        <v>16</v>
      </c>
      <c r="F217" s="95">
        <v>1500</v>
      </c>
      <c r="G217" s="178">
        <f t="shared" si="213"/>
        <v>93.75</v>
      </c>
      <c r="H217" s="384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392"/>
      <c r="M217" s="154">
        <f t="shared" si="214"/>
        <v>13</v>
      </c>
      <c r="N217" s="385"/>
      <c r="O217" s="385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384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384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384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384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384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384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384"/>
    </row>
    <row r="218" spans="2:50">
      <c r="B218" s="390"/>
      <c r="C218" s="95">
        <v>12</v>
      </c>
      <c r="D218" s="95" t="s">
        <v>146</v>
      </c>
      <c r="E218" s="95">
        <v>16</v>
      </c>
      <c r="F218" s="95">
        <v>2000</v>
      </c>
      <c r="G218" s="178">
        <f t="shared" si="213"/>
        <v>125</v>
      </c>
      <c r="H218" s="384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392"/>
      <c r="M218" s="154">
        <f t="shared" si="214"/>
        <v>7</v>
      </c>
      <c r="N218" s="385"/>
      <c r="O218" s="385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384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384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384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384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384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384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384"/>
    </row>
    <row r="219" spans="2:50">
      <c r="B219" s="390"/>
      <c r="C219" s="95">
        <v>13</v>
      </c>
      <c r="D219" s="95" t="s">
        <v>147</v>
      </c>
      <c r="E219" s="95">
        <v>16</v>
      </c>
      <c r="F219" s="95">
        <v>2000</v>
      </c>
      <c r="G219" s="178">
        <f t="shared" si="213"/>
        <v>125</v>
      </c>
      <c r="H219" s="384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392"/>
      <c r="M219" s="154">
        <f t="shared" si="214"/>
        <v>5</v>
      </c>
      <c r="N219" s="385"/>
      <c r="O219" s="385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384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384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384"/>
      <c r="AE219" s="95"/>
      <c r="AF219" s="152"/>
      <c r="AG219" s="178" t="str">
        <f t="shared" si="221"/>
        <v/>
      </c>
      <c r="AH219" s="95" t="str">
        <f t="shared" si="222"/>
        <v/>
      </c>
      <c r="AI219" s="384"/>
      <c r="AJ219" s="95"/>
      <c r="AK219" s="152"/>
      <c r="AL219" s="178" t="str">
        <f t="shared" si="223"/>
        <v/>
      </c>
      <c r="AM219" s="95" t="str">
        <f t="shared" si="224"/>
        <v/>
      </c>
      <c r="AN219" s="384"/>
      <c r="AO219" s="95"/>
      <c r="AP219" s="152"/>
      <c r="AQ219" s="178" t="str">
        <f t="shared" si="225"/>
        <v/>
      </c>
      <c r="AR219" s="95" t="str">
        <f t="shared" si="226"/>
        <v/>
      </c>
      <c r="AS219" s="384"/>
      <c r="AT219" s="95"/>
      <c r="AU219" s="152"/>
      <c r="AV219" s="178" t="str">
        <f t="shared" si="227"/>
        <v/>
      </c>
      <c r="AW219" s="95" t="str">
        <f t="shared" si="228"/>
        <v/>
      </c>
      <c r="AX219" s="384"/>
    </row>
    <row r="220" spans="2:50">
      <c r="B220" s="390"/>
      <c r="C220" s="95">
        <v>14</v>
      </c>
      <c r="D220" s="95"/>
      <c r="E220" s="95"/>
      <c r="F220" s="95"/>
      <c r="G220" s="178"/>
      <c r="H220" s="384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392"/>
      <c r="M220" s="154" t="str">
        <f t="shared" si="214"/>
        <v/>
      </c>
      <c r="N220" s="385"/>
      <c r="O220" s="385"/>
      <c r="P220" s="95"/>
      <c r="Q220" s="152"/>
      <c r="R220" s="178" t="str">
        <f t="shared" si="215"/>
        <v/>
      </c>
      <c r="S220" s="95" t="str">
        <f t="shared" si="216"/>
        <v/>
      </c>
      <c r="T220" s="384"/>
      <c r="U220" s="95"/>
      <c r="V220" s="152"/>
      <c r="W220" s="178" t="str">
        <f t="shared" si="217"/>
        <v/>
      </c>
      <c r="X220" s="95" t="str">
        <f t="shared" si="218"/>
        <v/>
      </c>
      <c r="Y220" s="384"/>
      <c r="Z220" s="95"/>
      <c r="AA220" s="152"/>
      <c r="AB220" s="178" t="str">
        <f t="shared" si="219"/>
        <v/>
      </c>
      <c r="AC220" s="95" t="str">
        <f t="shared" si="220"/>
        <v/>
      </c>
      <c r="AD220" s="384"/>
      <c r="AE220" s="95"/>
      <c r="AF220" s="152"/>
      <c r="AG220" s="178" t="str">
        <f t="shared" si="221"/>
        <v/>
      </c>
      <c r="AH220" s="95" t="str">
        <f t="shared" si="222"/>
        <v/>
      </c>
      <c r="AI220" s="384"/>
      <c r="AJ220" s="95"/>
      <c r="AK220" s="152"/>
      <c r="AL220" s="178" t="str">
        <f t="shared" si="223"/>
        <v/>
      </c>
      <c r="AM220" s="95" t="str">
        <f t="shared" si="224"/>
        <v/>
      </c>
      <c r="AN220" s="384"/>
      <c r="AO220" s="95"/>
      <c r="AP220" s="152"/>
      <c r="AQ220" s="178" t="str">
        <f t="shared" si="225"/>
        <v/>
      </c>
      <c r="AR220" s="95" t="str">
        <f t="shared" si="226"/>
        <v/>
      </c>
      <c r="AS220" s="384"/>
      <c r="AT220" s="95"/>
      <c r="AU220" s="152"/>
      <c r="AV220" s="178" t="str">
        <f t="shared" si="227"/>
        <v/>
      </c>
      <c r="AW220" s="95" t="str">
        <f t="shared" si="228"/>
        <v/>
      </c>
      <c r="AX220" s="384"/>
    </row>
    <row r="221" spans="2:50">
      <c r="B221" s="390"/>
      <c r="C221" s="95">
        <v>15</v>
      </c>
      <c r="D221" s="95"/>
      <c r="E221" s="95"/>
      <c r="F221" s="95"/>
      <c r="G221" s="178"/>
      <c r="H221" s="384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393"/>
      <c r="M221" s="154" t="str">
        <f t="shared" si="214"/>
        <v/>
      </c>
      <c r="N221" s="385"/>
      <c r="O221" s="385"/>
      <c r="P221" s="95"/>
      <c r="Q221" s="152"/>
      <c r="R221" s="178" t="str">
        <f t="shared" si="215"/>
        <v/>
      </c>
      <c r="S221" s="95" t="str">
        <f t="shared" si="216"/>
        <v/>
      </c>
      <c r="T221" s="384"/>
      <c r="U221" s="95"/>
      <c r="V221" s="152"/>
      <c r="W221" s="178" t="str">
        <f t="shared" si="217"/>
        <v/>
      </c>
      <c r="X221" s="95" t="str">
        <f t="shared" si="218"/>
        <v/>
      </c>
      <c r="Y221" s="384"/>
      <c r="Z221" s="95"/>
      <c r="AA221" s="152"/>
      <c r="AB221" s="178" t="str">
        <f t="shared" si="219"/>
        <v/>
      </c>
      <c r="AC221" s="95" t="str">
        <f t="shared" si="220"/>
        <v/>
      </c>
      <c r="AD221" s="384"/>
      <c r="AE221" s="95"/>
      <c r="AF221" s="152"/>
      <c r="AG221" s="178" t="str">
        <f t="shared" si="221"/>
        <v/>
      </c>
      <c r="AH221" s="95" t="str">
        <f t="shared" si="222"/>
        <v/>
      </c>
      <c r="AI221" s="384"/>
      <c r="AJ221" s="95"/>
      <c r="AK221" s="152"/>
      <c r="AL221" s="178" t="str">
        <f t="shared" si="223"/>
        <v/>
      </c>
      <c r="AM221" s="95" t="str">
        <f t="shared" si="224"/>
        <v/>
      </c>
      <c r="AN221" s="384"/>
      <c r="AO221" s="95"/>
      <c r="AP221" s="152"/>
      <c r="AQ221" s="178" t="str">
        <f t="shared" si="225"/>
        <v/>
      </c>
      <c r="AR221" s="95" t="str">
        <f t="shared" si="226"/>
        <v/>
      </c>
      <c r="AS221" s="384"/>
      <c r="AT221" s="95"/>
      <c r="AU221" s="152"/>
      <c r="AV221" s="178" t="str">
        <f t="shared" si="227"/>
        <v/>
      </c>
      <c r="AW221" s="95" t="str">
        <f t="shared" si="228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90" t="s">
        <v>130</v>
      </c>
      <c r="C227" s="95">
        <v>1</v>
      </c>
      <c r="D227" s="95" t="s">
        <v>131</v>
      </c>
      <c r="E227" s="95">
        <v>16</v>
      </c>
      <c r="F227" s="95">
        <v>2000</v>
      </c>
      <c r="G227" s="178">
        <f>F227/E227</f>
        <v>125</v>
      </c>
      <c r="H227" s="384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391">
        <f>IFERROR(AVERAGE(K227:K241),"-")</f>
        <v>117.37244425534034</v>
      </c>
      <c r="M227" s="154">
        <f>IFERROR(RANK(K227, K$227:K$241),"")</f>
        <v>5</v>
      </c>
      <c r="N227" s="385"/>
      <c r="O227" s="385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384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384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384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384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384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384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384">
        <f>AVERAGE(AV227:AV241)</f>
        <v>117.19299675357279</v>
      </c>
    </row>
    <row r="228" spans="2:50">
      <c r="B228" s="390"/>
      <c r="C228" s="95">
        <v>2</v>
      </c>
      <c r="D228" s="95" t="s">
        <v>132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384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392"/>
      <c r="M228" s="154">
        <f t="shared" ref="M228:M241" si="236">IFERROR(RANK(K228, K$227:K$241),"")</f>
        <v>2</v>
      </c>
      <c r="N228" s="385"/>
      <c r="O228" s="385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384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384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384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384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384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384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384"/>
    </row>
    <row r="229" spans="2:50">
      <c r="B229" s="390"/>
      <c r="C229" s="95">
        <v>3</v>
      </c>
      <c r="D229" s="95" t="s">
        <v>133</v>
      </c>
      <c r="E229" s="95">
        <v>17</v>
      </c>
      <c r="F229" s="95">
        <v>2000</v>
      </c>
      <c r="G229" s="178">
        <f t="shared" si="235"/>
        <v>117.64705882352941</v>
      </c>
      <c r="H229" s="384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392"/>
      <c r="M229" s="154">
        <f t="shared" si="236"/>
        <v>9</v>
      </c>
      <c r="N229" s="385"/>
      <c r="O229" s="385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384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384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384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384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384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384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384"/>
    </row>
    <row r="230" spans="2:50">
      <c r="B230" s="390"/>
      <c r="C230" s="95">
        <v>4</v>
      </c>
      <c r="D230" s="95" t="s">
        <v>134</v>
      </c>
      <c r="E230" s="95">
        <v>16</v>
      </c>
      <c r="F230" s="95">
        <v>2000</v>
      </c>
      <c r="G230" s="178">
        <f t="shared" si="235"/>
        <v>125</v>
      </c>
      <c r="H230" s="384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392"/>
      <c r="M230" s="154">
        <f t="shared" si="236"/>
        <v>8</v>
      </c>
      <c r="N230" s="385"/>
      <c r="O230" s="385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384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384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384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384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384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384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384"/>
    </row>
    <row r="231" spans="2:50">
      <c r="B231" s="390"/>
      <c r="C231" s="95">
        <v>5</v>
      </c>
      <c r="D231" s="95" t="s">
        <v>135</v>
      </c>
      <c r="E231" s="95">
        <v>19</v>
      </c>
      <c r="F231" s="95">
        <v>2000</v>
      </c>
      <c r="G231" s="178">
        <f t="shared" si="235"/>
        <v>105.26315789473684</v>
      </c>
      <c r="H231" s="384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392"/>
      <c r="M231" s="154">
        <f t="shared" si="236"/>
        <v>11</v>
      </c>
      <c r="N231" s="385"/>
      <c r="O231" s="385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384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384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384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384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384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384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384"/>
    </row>
    <row r="232" spans="2:50">
      <c r="B232" s="390"/>
      <c r="C232" s="95">
        <v>6</v>
      </c>
      <c r="D232" s="95" t="s">
        <v>136</v>
      </c>
      <c r="E232" s="95">
        <v>15</v>
      </c>
      <c r="F232" s="95">
        <v>2000</v>
      </c>
      <c r="G232" s="178">
        <f t="shared" si="235"/>
        <v>133.33333333333334</v>
      </c>
      <c r="H232" s="384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392"/>
      <c r="M232" s="154">
        <f t="shared" si="236"/>
        <v>4</v>
      </c>
      <c r="N232" s="385"/>
      <c r="O232" s="385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384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384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384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384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384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384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384"/>
    </row>
    <row r="233" spans="2:50">
      <c r="B233" s="390"/>
      <c r="C233" s="95">
        <v>7</v>
      </c>
      <c r="D233" s="95" t="s">
        <v>137</v>
      </c>
      <c r="E233" s="95">
        <v>16</v>
      </c>
      <c r="F233" s="95">
        <v>2000</v>
      </c>
      <c r="G233" s="178">
        <f t="shared" si="235"/>
        <v>125</v>
      </c>
      <c r="H233" s="384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392"/>
      <c r="M233" s="154">
        <f t="shared" si="236"/>
        <v>7</v>
      </c>
      <c r="N233" s="385"/>
      <c r="O233" s="385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384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384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384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384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384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384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384"/>
    </row>
    <row r="234" spans="2:50">
      <c r="B234" s="390"/>
      <c r="C234" s="95">
        <v>8</v>
      </c>
      <c r="D234" s="95" t="s">
        <v>140</v>
      </c>
      <c r="E234" s="95">
        <v>15</v>
      </c>
      <c r="F234" s="95">
        <v>2000</v>
      </c>
      <c r="G234" s="178">
        <f t="shared" si="235"/>
        <v>133.33333333333334</v>
      </c>
      <c r="H234" s="384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392"/>
      <c r="M234" s="154">
        <f t="shared" si="236"/>
        <v>3</v>
      </c>
      <c r="N234" s="385"/>
      <c r="O234" s="385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384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384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384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384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384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384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384"/>
    </row>
    <row r="235" spans="2:50">
      <c r="B235" s="390"/>
      <c r="C235" s="95">
        <v>9</v>
      </c>
      <c r="D235" s="95" t="s">
        <v>143</v>
      </c>
      <c r="E235" s="95">
        <v>17</v>
      </c>
      <c r="F235" s="95">
        <v>2000</v>
      </c>
      <c r="G235" s="178">
        <f t="shared" si="235"/>
        <v>117.64705882352941</v>
      </c>
      <c r="H235" s="384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392"/>
      <c r="M235" s="154">
        <f t="shared" si="236"/>
        <v>10</v>
      </c>
      <c r="N235" s="385"/>
      <c r="O235" s="385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384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384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384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384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384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384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384"/>
    </row>
    <row r="236" spans="2:50">
      <c r="B236" s="390"/>
      <c r="C236" s="95">
        <v>10</v>
      </c>
      <c r="D236" s="95" t="s">
        <v>144</v>
      </c>
      <c r="E236" s="95">
        <v>15</v>
      </c>
      <c r="F236" s="95">
        <v>2000</v>
      </c>
      <c r="G236" s="178">
        <f t="shared" si="235"/>
        <v>133.33333333333334</v>
      </c>
      <c r="H236" s="384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392"/>
      <c r="M236" s="154">
        <f t="shared" si="236"/>
        <v>1</v>
      </c>
      <c r="N236" s="385"/>
      <c r="O236" s="385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384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384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384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384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384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384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384"/>
    </row>
    <row r="237" spans="2:50">
      <c r="B237" s="390"/>
      <c r="C237" s="95">
        <v>11</v>
      </c>
      <c r="D237" s="95" t="s">
        <v>145</v>
      </c>
      <c r="E237" s="95">
        <v>16</v>
      </c>
      <c r="F237" s="95">
        <v>1500</v>
      </c>
      <c r="G237" s="178">
        <f t="shared" si="235"/>
        <v>93.75</v>
      </c>
      <c r="H237" s="384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392"/>
      <c r="M237" s="154">
        <f t="shared" si="236"/>
        <v>12</v>
      </c>
      <c r="N237" s="385"/>
      <c r="O237" s="385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384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384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384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384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384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384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384"/>
    </row>
    <row r="238" spans="2:50">
      <c r="B238" s="390"/>
      <c r="C238" s="95">
        <v>12</v>
      </c>
      <c r="D238" s="95" t="s">
        <v>146</v>
      </c>
      <c r="E238" s="95">
        <v>16</v>
      </c>
      <c r="F238" s="95">
        <v>2000</v>
      </c>
      <c r="G238" s="178">
        <f t="shared" si="235"/>
        <v>125</v>
      </c>
      <c r="H238" s="384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392"/>
      <c r="M238" s="154">
        <f t="shared" si="236"/>
        <v>6</v>
      </c>
      <c r="N238" s="385"/>
      <c r="O238" s="385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384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384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384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384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384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384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384"/>
    </row>
    <row r="239" spans="2:50">
      <c r="B239" s="390"/>
      <c r="C239" s="95">
        <v>13</v>
      </c>
      <c r="D239" s="95"/>
      <c r="E239" s="95"/>
      <c r="F239" s="95"/>
      <c r="G239" s="178"/>
      <c r="H239" s="384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392"/>
      <c r="M239" s="154" t="str">
        <f t="shared" si="236"/>
        <v/>
      </c>
      <c r="N239" s="385"/>
      <c r="O239" s="385"/>
      <c r="P239" s="95"/>
      <c r="Q239" s="152"/>
      <c r="R239" s="178" t="str">
        <f t="shared" si="237"/>
        <v/>
      </c>
      <c r="S239" s="95" t="str">
        <f t="shared" si="238"/>
        <v/>
      </c>
      <c r="T239" s="384"/>
      <c r="U239" s="95"/>
      <c r="V239" s="152"/>
      <c r="W239" s="178" t="str">
        <f t="shared" si="239"/>
        <v/>
      </c>
      <c r="X239" s="95" t="str">
        <f t="shared" si="240"/>
        <v/>
      </c>
      <c r="Y239" s="384"/>
      <c r="Z239" s="95"/>
      <c r="AA239" s="152"/>
      <c r="AB239" s="178" t="str">
        <f t="shared" si="241"/>
        <v/>
      </c>
      <c r="AC239" s="95" t="str">
        <f t="shared" si="242"/>
        <v/>
      </c>
      <c r="AD239" s="384"/>
      <c r="AE239" s="95"/>
      <c r="AF239" s="152"/>
      <c r="AG239" s="178" t="str">
        <f t="shared" si="243"/>
        <v/>
      </c>
      <c r="AH239" s="95" t="str">
        <f t="shared" si="244"/>
        <v/>
      </c>
      <c r="AI239" s="384"/>
      <c r="AJ239" s="95"/>
      <c r="AK239" s="152"/>
      <c r="AL239" s="178" t="str">
        <f t="shared" si="245"/>
        <v/>
      </c>
      <c r="AM239" s="95" t="str">
        <f t="shared" si="246"/>
        <v/>
      </c>
      <c r="AN239" s="384"/>
      <c r="AO239" s="95"/>
      <c r="AP239" s="152"/>
      <c r="AQ239" s="178" t="str">
        <f t="shared" si="247"/>
        <v/>
      </c>
      <c r="AR239" s="95" t="str">
        <f t="shared" si="248"/>
        <v/>
      </c>
      <c r="AS239" s="384"/>
      <c r="AT239" s="95"/>
      <c r="AU239" s="152"/>
      <c r="AV239" s="178" t="str">
        <f t="shared" si="249"/>
        <v/>
      </c>
      <c r="AW239" s="95" t="str">
        <f t="shared" si="250"/>
        <v/>
      </c>
      <c r="AX239" s="384"/>
    </row>
    <row r="240" spans="2:50">
      <c r="B240" s="390"/>
      <c r="C240" s="95">
        <v>14</v>
      </c>
      <c r="D240" s="95"/>
      <c r="E240" s="95"/>
      <c r="F240" s="95"/>
      <c r="G240" s="178"/>
      <c r="H240" s="384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392"/>
      <c r="M240" s="154" t="str">
        <f t="shared" si="236"/>
        <v/>
      </c>
      <c r="N240" s="385"/>
      <c r="O240" s="385"/>
      <c r="P240" s="95"/>
      <c r="Q240" s="152"/>
      <c r="R240" s="178" t="str">
        <f t="shared" si="237"/>
        <v/>
      </c>
      <c r="S240" s="95" t="str">
        <f t="shared" si="238"/>
        <v/>
      </c>
      <c r="T240" s="384"/>
      <c r="U240" s="95"/>
      <c r="V240" s="152"/>
      <c r="W240" s="178" t="str">
        <f t="shared" si="239"/>
        <v/>
      </c>
      <c r="X240" s="95" t="str">
        <f t="shared" si="240"/>
        <v/>
      </c>
      <c r="Y240" s="384"/>
      <c r="Z240" s="95"/>
      <c r="AA240" s="152"/>
      <c r="AB240" s="178" t="str">
        <f t="shared" si="241"/>
        <v/>
      </c>
      <c r="AC240" s="95" t="str">
        <f t="shared" si="242"/>
        <v/>
      </c>
      <c r="AD240" s="384"/>
      <c r="AE240" s="95"/>
      <c r="AF240" s="152"/>
      <c r="AG240" s="178" t="str">
        <f t="shared" si="243"/>
        <v/>
      </c>
      <c r="AH240" s="95" t="str">
        <f t="shared" si="244"/>
        <v/>
      </c>
      <c r="AI240" s="384"/>
      <c r="AJ240" s="95"/>
      <c r="AK240" s="152"/>
      <c r="AL240" s="178" t="str">
        <f t="shared" si="245"/>
        <v/>
      </c>
      <c r="AM240" s="95" t="str">
        <f t="shared" si="246"/>
        <v/>
      </c>
      <c r="AN240" s="384"/>
      <c r="AO240" s="95"/>
      <c r="AP240" s="152"/>
      <c r="AQ240" s="178" t="str">
        <f t="shared" si="247"/>
        <v/>
      </c>
      <c r="AR240" s="95" t="str">
        <f t="shared" si="248"/>
        <v/>
      </c>
      <c r="AS240" s="384"/>
      <c r="AT240" s="95"/>
      <c r="AU240" s="152"/>
      <c r="AV240" s="178" t="str">
        <f t="shared" si="249"/>
        <v/>
      </c>
      <c r="AW240" s="95" t="str">
        <f t="shared" si="250"/>
        <v/>
      </c>
      <c r="AX240" s="384"/>
    </row>
    <row r="241" spans="2:50">
      <c r="B241" s="390"/>
      <c r="C241" s="95">
        <v>15</v>
      </c>
      <c r="D241" s="95"/>
      <c r="E241" s="95"/>
      <c r="F241" s="95"/>
      <c r="G241" s="178"/>
      <c r="H241" s="384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393"/>
      <c r="M241" s="154" t="str">
        <f t="shared" si="236"/>
        <v/>
      </c>
      <c r="N241" s="385"/>
      <c r="O241" s="385"/>
      <c r="P241" s="95"/>
      <c r="Q241" s="152"/>
      <c r="R241" s="178" t="str">
        <f t="shared" si="237"/>
        <v/>
      </c>
      <c r="S241" s="95" t="str">
        <f t="shared" si="238"/>
        <v/>
      </c>
      <c r="T241" s="384"/>
      <c r="U241" s="95"/>
      <c r="V241" s="152"/>
      <c r="W241" s="178" t="str">
        <f t="shared" si="239"/>
        <v/>
      </c>
      <c r="X241" s="95" t="str">
        <f t="shared" si="240"/>
        <v/>
      </c>
      <c r="Y241" s="384"/>
      <c r="Z241" s="95"/>
      <c r="AA241" s="152"/>
      <c r="AB241" s="178" t="str">
        <f t="shared" si="241"/>
        <v/>
      </c>
      <c r="AC241" s="95" t="str">
        <f t="shared" si="242"/>
        <v/>
      </c>
      <c r="AD241" s="384"/>
      <c r="AE241" s="95"/>
      <c r="AF241" s="152"/>
      <c r="AG241" s="178" t="str">
        <f t="shared" si="243"/>
        <v/>
      </c>
      <c r="AH241" s="95" t="str">
        <f t="shared" si="244"/>
        <v/>
      </c>
      <c r="AI241" s="384"/>
      <c r="AJ241" s="95"/>
      <c r="AK241" s="152"/>
      <c r="AL241" s="178" t="str">
        <f t="shared" si="245"/>
        <v/>
      </c>
      <c r="AM241" s="95" t="str">
        <f t="shared" si="246"/>
        <v/>
      </c>
      <c r="AN241" s="384"/>
      <c r="AO241" s="95"/>
      <c r="AP241" s="152"/>
      <c r="AQ241" s="178" t="str">
        <f t="shared" si="247"/>
        <v/>
      </c>
      <c r="AR241" s="95" t="str">
        <f t="shared" si="248"/>
        <v/>
      </c>
      <c r="AS241" s="384"/>
      <c r="AT241" s="95"/>
      <c r="AU241" s="152"/>
      <c r="AV241" s="178" t="str">
        <f t="shared" si="249"/>
        <v/>
      </c>
      <c r="AW241" s="95" t="str">
        <f t="shared" si="250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90" t="s">
        <v>130</v>
      </c>
      <c r="C247" s="95">
        <v>1</v>
      </c>
      <c r="D247" s="95" t="s">
        <v>131</v>
      </c>
      <c r="E247" s="95">
        <v>16</v>
      </c>
      <c r="F247" s="95">
        <v>2000</v>
      </c>
      <c r="G247" s="178">
        <f>F247/E247</f>
        <v>125</v>
      </c>
      <c r="H247" s="384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391">
        <f>IFERROR(AVERAGE(K247:K261),"-")</f>
        <v>116.15423393287459</v>
      </c>
      <c r="M247" s="154">
        <f>IFERROR(RANK(K247, K$247:K$261),"")</f>
        <v>7</v>
      </c>
      <c r="N247" s="385"/>
      <c r="O247" s="385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384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384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384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384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384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384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384">
        <f>AVERAGE(AV247:AV261)</f>
        <v>117.74662256631446</v>
      </c>
    </row>
    <row r="248" spans="2:50">
      <c r="B248" s="390"/>
      <c r="C248" s="95">
        <v>2</v>
      </c>
      <c r="D248" s="95" t="s">
        <v>132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384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392"/>
      <c r="M248" s="154">
        <f t="shared" ref="M248:M261" si="258">IFERROR(RANK(K248, K$247:K$261),"")</f>
        <v>1</v>
      </c>
      <c r="N248" s="385"/>
      <c r="O248" s="385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384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384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384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384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384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384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384"/>
    </row>
    <row r="249" spans="2:50">
      <c r="B249" s="390"/>
      <c r="C249" s="95">
        <v>3</v>
      </c>
      <c r="D249" s="95" t="s">
        <v>133</v>
      </c>
      <c r="E249" s="95">
        <v>17</v>
      </c>
      <c r="F249" s="95">
        <v>2000</v>
      </c>
      <c r="G249" s="178">
        <f t="shared" si="257"/>
        <v>117.64705882352941</v>
      </c>
      <c r="H249" s="384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392"/>
      <c r="M249" s="154">
        <f t="shared" si="258"/>
        <v>11</v>
      </c>
      <c r="N249" s="385"/>
      <c r="O249" s="385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384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384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384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384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384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384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384"/>
    </row>
    <row r="250" spans="2:50">
      <c r="B250" s="390"/>
      <c r="C250" s="95">
        <v>4</v>
      </c>
      <c r="D250" s="95" t="s">
        <v>134</v>
      </c>
      <c r="E250" s="95">
        <v>16</v>
      </c>
      <c r="F250" s="95">
        <v>2000</v>
      </c>
      <c r="G250" s="178">
        <f t="shared" si="257"/>
        <v>125</v>
      </c>
      <c r="H250" s="384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392"/>
      <c r="M250" s="154">
        <f t="shared" si="258"/>
        <v>9</v>
      </c>
      <c r="N250" s="385"/>
      <c r="O250" s="385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384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384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384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384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384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384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384"/>
    </row>
    <row r="251" spans="2:50">
      <c r="B251" s="390"/>
      <c r="C251" s="95">
        <v>5</v>
      </c>
      <c r="D251" s="95" t="s">
        <v>135</v>
      </c>
      <c r="E251" s="95">
        <v>19</v>
      </c>
      <c r="F251" s="95">
        <v>2000</v>
      </c>
      <c r="G251" s="178">
        <f t="shared" si="257"/>
        <v>105.26315789473684</v>
      </c>
      <c r="H251" s="384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392"/>
      <c r="M251" s="154">
        <f t="shared" si="258"/>
        <v>12</v>
      </c>
      <c r="N251" s="385"/>
      <c r="O251" s="385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384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384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384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384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384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384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384"/>
    </row>
    <row r="252" spans="2:50">
      <c r="B252" s="390"/>
      <c r="C252" s="95">
        <v>6</v>
      </c>
      <c r="D252" s="95" t="s">
        <v>136</v>
      </c>
      <c r="E252" s="95">
        <v>15</v>
      </c>
      <c r="F252" s="95">
        <v>2000</v>
      </c>
      <c r="G252" s="178">
        <f t="shared" si="257"/>
        <v>133.33333333333334</v>
      </c>
      <c r="H252" s="384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392"/>
      <c r="M252" s="154">
        <f t="shared" si="258"/>
        <v>3</v>
      </c>
      <c r="N252" s="385"/>
      <c r="O252" s="385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384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384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384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384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384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384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384"/>
    </row>
    <row r="253" spans="2:50">
      <c r="B253" s="390"/>
      <c r="C253" s="95">
        <v>7</v>
      </c>
      <c r="D253" s="95" t="s">
        <v>137</v>
      </c>
      <c r="E253" s="95">
        <v>16</v>
      </c>
      <c r="F253" s="95">
        <v>2000</v>
      </c>
      <c r="G253" s="178">
        <f t="shared" si="257"/>
        <v>125</v>
      </c>
      <c r="H253" s="384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392"/>
      <c r="M253" s="154">
        <f t="shared" si="258"/>
        <v>8</v>
      </c>
      <c r="N253" s="385"/>
      <c r="O253" s="385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384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384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384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384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384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384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384"/>
    </row>
    <row r="254" spans="2:50">
      <c r="B254" s="390"/>
      <c r="C254" s="95">
        <v>8</v>
      </c>
      <c r="D254" s="95" t="s">
        <v>140</v>
      </c>
      <c r="E254" s="95">
        <v>15</v>
      </c>
      <c r="F254" s="95">
        <v>2000</v>
      </c>
      <c r="G254" s="178">
        <f t="shared" si="257"/>
        <v>133.33333333333334</v>
      </c>
      <c r="H254" s="384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392"/>
      <c r="M254" s="154">
        <f t="shared" si="258"/>
        <v>4</v>
      </c>
      <c r="N254" s="385"/>
      <c r="O254" s="385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384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384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384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384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384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384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384"/>
    </row>
    <row r="255" spans="2:50">
      <c r="B255" s="390"/>
      <c r="C255" s="95">
        <v>9</v>
      </c>
      <c r="D255" s="95" t="s">
        <v>143</v>
      </c>
      <c r="E255" s="95">
        <v>17</v>
      </c>
      <c r="F255" s="95">
        <v>2000</v>
      </c>
      <c r="G255" s="178">
        <f t="shared" si="257"/>
        <v>117.64705882352941</v>
      </c>
      <c r="H255" s="384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392"/>
      <c r="M255" s="154">
        <f t="shared" si="258"/>
        <v>10</v>
      </c>
      <c r="N255" s="385"/>
      <c r="O255" s="385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384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384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384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384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384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384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384"/>
    </row>
    <row r="256" spans="2:50">
      <c r="B256" s="390"/>
      <c r="C256" s="95">
        <v>10</v>
      </c>
      <c r="D256" s="95" t="s">
        <v>144</v>
      </c>
      <c r="E256" s="95">
        <v>15</v>
      </c>
      <c r="F256" s="95">
        <v>2000</v>
      </c>
      <c r="G256" s="178">
        <f t="shared" si="257"/>
        <v>133.33333333333334</v>
      </c>
      <c r="H256" s="384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392"/>
      <c r="M256" s="154">
        <f t="shared" si="258"/>
        <v>2</v>
      </c>
      <c r="N256" s="385"/>
      <c r="O256" s="385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384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384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384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384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384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384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384"/>
    </row>
    <row r="257" spans="2:50">
      <c r="B257" s="390"/>
      <c r="C257" s="95">
        <v>11</v>
      </c>
      <c r="D257" s="95" t="s">
        <v>145</v>
      </c>
      <c r="E257" s="95">
        <v>16</v>
      </c>
      <c r="F257" s="95">
        <v>1500</v>
      </c>
      <c r="G257" s="178">
        <f t="shared" si="257"/>
        <v>93.75</v>
      </c>
      <c r="H257" s="384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392"/>
      <c r="M257" s="154">
        <f t="shared" si="258"/>
        <v>13</v>
      </c>
      <c r="N257" s="385"/>
      <c r="O257" s="385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384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384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384"/>
      <c r="AE257" s="274"/>
      <c r="AF257" s="275"/>
      <c r="AG257" s="276" t="str">
        <f t="shared" si="265"/>
        <v/>
      </c>
      <c r="AH257" s="274" t="str">
        <f t="shared" si="266"/>
        <v/>
      </c>
      <c r="AI257" s="384"/>
      <c r="AJ257" s="274"/>
      <c r="AK257" s="275"/>
      <c r="AL257" s="276" t="str">
        <f t="shared" si="267"/>
        <v/>
      </c>
      <c r="AM257" s="274" t="str">
        <f t="shared" si="268"/>
        <v/>
      </c>
      <c r="AN257" s="384"/>
      <c r="AO257" s="274"/>
      <c r="AP257" s="275"/>
      <c r="AQ257" s="276" t="str">
        <f t="shared" si="269"/>
        <v/>
      </c>
      <c r="AR257" s="274" t="str">
        <f t="shared" si="270"/>
        <v/>
      </c>
      <c r="AS257" s="384"/>
      <c r="AT257" s="274"/>
      <c r="AU257" s="275"/>
      <c r="AV257" s="276" t="str">
        <f t="shared" si="271"/>
        <v/>
      </c>
      <c r="AW257" s="274" t="str">
        <f t="shared" si="272"/>
        <v/>
      </c>
      <c r="AX257" s="384"/>
    </row>
    <row r="258" spans="2:50">
      <c r="B258" s="390"/>
      <c r="C258" s="95">
        <v>12</v>
      </c>
      <c r="D258" s="95" t="s">
        <v>146</v>
      </c>
      <c r="E258" s="95">
        <v>16</v>
      </c>
      <c r="F258" s="95">
        <v>2000</v>
      </c>
      <c r="G258" s="178">
        <f t="shared" si="257"/>
        <v>125</v>
      </c>
      <c r="H258" s="384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392"/>
      <c r="M258" s="154">
        <f t="shared" si="258"/>
        <v>6</v>
      </c>
      <c r="N258" s="385"/>
      <c r="O258" s="385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384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384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384"/>
      <c r="AE258" s="274"/>
      <c r="AF258" s="275"/>
      <c r="AG258" s="276" t="str">
        <f t="shared" si="265"/>
        <v/>
      </c>
      <c r="AH258" s="274" t="str">
        <f t="shared" si="266"/>
        <v/>
      </c>
      <c r="AI258" s="384"/>
      <c r="AJ258" s="274"/>
      <c r="AK258" s="275"/>
      <c r="AL258" s="276" t="str">
        <f t="shared" si="267"/>
        <v/>
      </c>
      <c r="AM258" s="274" t="str">
        <f t="shared" si="268"/>
        <v/>
      </c>
      <c r="AN258" s="384"/>
      <c r="AO258" s="274"/>
      <c r="AP258" s="275"/>
      <c r="AQ258" s="276" t="str">
        <f t="shared" si="269"/>
        <v/>
      </c>
      <c r="AR258" s="274" t="str">
        <f t="shared" si="270"/>
        <v/>
      </c>
      <c r="AS258" s="384"/>
      <c r="AT258" s="274"/>
      <c r="AU258" s="275"/>
      <c r="AV258" s="276" t="str">
        <f t="shared" si="271"/>
        <v/>
      </c>
      <c r="AW258" s="274" t="str">
        <f t="shared" si="272"/>
        <v/>
      </c>
      <c r="AX258" s="384"/>
    </row>
    <row r="259" spans="2:50">
      <c r="B259" s="390"/>
      <c r="C259" s="95">
        <v>13</v>
      </c>
      <c r="D259" s="95" t="s">
        <v>148</v>
      </c>
      <c r="E259" s="95">
        <v>16</v>
      </c>
      <c r="F259" s="95">
        <v>1500</v>
      </c>
      <c r="G259" s="178">
        <f t="shared" si="257"/>
        <v>93.75</v>
      </c>
      <c r="H259" s="384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392"/>
      <c r="M259" s="154">
        <f t="shared" si="258"/>
        <v>14</v>
      </c>
      <c r="N259" s="385"/>
      <c r="O259" s="385"/>
      <c r="P259" s="274"/>
      <c r="Q259" s="275"/>
      <c r="R259" s="276" t="str">
        <f t="shared" si="259"/>
        <v/>
      </c>
      <c r="S259" s="274" t="str">
        <f t="shared" si="260"/>
        <v/>
      </c>
      <c r="T259" s="384"/>
      <c r="U259" s="274"/>
      <c r="V259" s="275"/>
      <c r="W259" s="276" t="str">
        <f t="shared" si="261"/>
        <v/>
      </c>
      <c r="X259" s="274" t="str">
        <f t="shared" si="262"/>
        <v/>
      </c>
      <c r="Y259" s="384"/>
      <c r="Z259" s="274"/>
      <c r="AA259" s="275"/>
      <c r="AB259" s="276" t="str">
        <f t="shared" si="263"/>
        <v/>
      </c>
      <c r="AC259" s="274" t="str">
        <f t="shared" si="264"/>
        <v/>
      </c>
      <c r="AD259" s="384"/>
      <c r="AE259" s="274"/>
      <c r="AF259" s="275"/>
      <c r="AG259" s="276" t="str">
        <f t="shared" si="265"/>
        <v/>
      </c>
      <c r="AH259" s="274" t="str">
        <f t="shared" si="266"/>
        <v/>
      </c>
      <c r="AI259" s="384"/>
      <c r="AJ259" s="274"/>
      <c r="AK259" s="275"/>
      <c r="AL259" s="276" t="str">
        <f t="shared" si="267"/>
        <v/>
      </c>
      <c r="AM259" s="274" t="str">
        <f t="shared" si="268"/>
        <v/>
      </c>
      <c r="AN259" s="384"/>
      <c r="AO259" s="274"/>
      <c r="AP259" s="275"/>
      <c r="AQ259" s="276" t="str">
        <f t="shared" si="269"/>
        <v/>
      </c>
      <c r="AR259" s="274" t="str">
        <f t="shared" si="270"/>
        <v/>
      </c>
      <c r="AS259" s="384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384"/>
    </row>
    <row r="260" spans="2:50">
      <c r="B260" s="390"/>
      <c r="C260" s="95">
        <v>14</v>
      </c>
      <c r="D260" s="95" t="s">
        <v>149</v>
      </c>
      <c r="E260" s="95">
        <v>15</v>
      </c>
      <c r="F260" s="95">
        <v>2000</v>
      </c>
      <c r="G260" s="178">
        <f t="shared" si="257"/>
        <v>133.33333333333334</v>
      </c>
      <c r="H260" s="384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392"/>
      <c r="M260" s="154">
        <f t="shared" si="258"/>
        <v>5</v>
      </c>
      <c r="N260" s="385"/>
      <c r="O260" s="385"/>
      <c r="P260" s="274"/>
      <c r="Q260" s="275"/>
      <c r="R260" s="276" t="str">
        <f t="shared" si="259"/>
        <v/>
      </c>
      <c r="S260" s="274" t="str">
        <f t="shared" si="260"/>
        <v/>
      </c>
      <c r="T260" s="384"/>
      <c r="U260" s="274"/>
      <c r="V260" s="275"/>
      <c r="W260" s="276" t="str">
        <f t="shared" si="261"/>
        <v/>
      </c>
      <c r="X260" s="274" t="str">
        <f t="shared" si="262"/>
        <v/>
      </c>
      <c r="Y260" s="384"/>
      <c r="Z260" s="274"/>
      <c r="AA260" s="275"/>
      <c r="AB260" s="276" t="str">
        <f t="shared" si="263"/>
        <v/>
      </c>
      <c r="AC260" s="274" t="str">
        <f t="shared" si="264"/>
        <v/>
      </c>
      <c r="AD260" s="384"/>
      <c r="AE260" s="274"/>
      <c r="AF260" s="275"/>
      <c r="AG260" s="276" t="str">
        <f t="shared" si="265"/>
        <v/>
      </c>
      <c r="AH260" s="274" t="str">
        <f t="shared" si="266"/>
        <v/>
      </c>
      <c r="AI260" s="384"/>
      <c r="AJ260" s="274"/>
      <c r="AK260" s="275"/>
      <c r="AL260" s="276" t="str">
        <f t="shared" si="267"/>
        <v/>
      </c>
      <c r="AM260" s="274" t="str">
        <f t="shared" si="268"/>
        <v/>
      </c>
      <c r="AN260" s="384"/>
      <c r="AO260" s="274"/>
      <c r="AP260" s="275"/>
      <c r="AQ260" s="276" t="str">
        <f t="shared" si="269"/>
        <v/>
      </c>
      <c r="AR260" s="274" t="str">
        <f t="shared" si="270"/>
        <v/>
      </c>
      <c r="AS260" s="384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384"/>
    </row>
    <row r="261" spans="2:50">
      <c r="B261" s="390"/>
      <c r="C261" s="95">
        <v>15</v>
      </c>
      <c r="D261" s="95"/>
      <c r="E261" s="95"/>
      <c r="F261" s="95"/>
      <c r="G261" s="178"/>
      <c r="H261" s="384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393"/>
      <c r="M261" s="154" t="str">
        <f t="shared" si="258"/>
        <v/>
      </c>
      <c r="N261" s="385"/>
      <c r="O261" s="385"/>
      <c r="P261" s="95"/>
      <c r="Q261" s="152"/>
      <c r="R261" s="178" t="str">
        <f t="shared" si="259"/>
        <v/>
      </c>
      <c r="S261" s="95" t="str">
        <f t="shared" si="260"/>
        <v/>
      </c>
      <c r="T261" s="384"/>
      <c r="U261" s="95"/>
      <c r="V261" s="152"/>
      <c r="W261" s="178" t="str">
        <f t="shared" si="261"/>
        <v/>
      </c>
      <c r="X261" s="95" t="str">
        <f t="shared" si="262"/>
        <v/>
      </c>
      <c r="Y261" s="384"/>
      <c r="Z261" s="95"/>
      <c r="AA261" s="152"/>
      <c r="AB261" s="178" t="str">
        <f t="shared" si="263"/>
        <v/>
      </c>
      <c r="AC261" s="95" t="str">
        <f t="shared" si="264"/>
        <v/>
      </c>
      <c r="AD261" s="384"/>
      <c r="AE261" s="95"/>
      <c r="AF261" s="152"/>
      <c r="AG261" s="178" t="str">
        <f t="shared" si="265"/>
        <v/>
      </c>
      <c r="AH261" s="95" t="str">
        <f t="shared" si="266"/>
        <v/>
      </c>
      <c r="AI261" s="384"/>
      <c r="AJ261" s="95"/>
      <c r="AK261" s="152"/>
      <c r="AL261" s="178" t="str">
        <f t="shared" si="267"/>
        <v/>
      </c>
      <c r="AM261" s="95" t="str">
        <f t="shared" si="268"/>
        <v/>
      </c>
      <c r="AN261" s="384"/>
      <c r="AO261" s="95"/>
      <c r="AP261" s="152"/>
      <c r="AQ261" s="178" t="str">
        <f t="shared" si="269"/>
        <v/>
      </c>
      <c r="AR261" s="95" t="str">
        <f t="shared" si="270"/>
        <v/>
      </c>
      <c r="AS261" s="384"/>
      <c r="AT261" s="95"/>
      <c r="AU261" s="152"/>
      <c r="AV261" s="178" t="str">
        <f t="shared" si="271"/>
        <v/>
      </c>
      <c r="AW261" s="95" t="str">
        <f t="shared" si="272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90" t="s">
        <v>130</v>
      </c>
      <c r="C267" s="95">
        <f>C247</f>
        <v>1</v>
      </c>
      <c r="D267" s="95" t="s">
        <v>131</v>
      </c>
      <c r="E267" s="95">
        <v>16</v>
      </c>
      <c r="F267" s="95">
        <v>2000</v>
      </c>
      <c r="G267" s="178">
        <f>F267/E267</f>
        <v>125</v>
      </c>
      <c r="H267" s="384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391">
        <f>IFERROR(AVERAGE(K267:K281),"-")</f>
        <v>117.90669971168349</v>
      </c>
      <c r="M267" s="154">
        <f>IFERROR(RANK(K267, K$267:K$281),"")</f>
        <v>6</v>
      </c>
      <c r="N267" s="385"/>
      <c r="O267" s="385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384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384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384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384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384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384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384">
        <f>AVERAGE(AV267:AV281)</f>
        <v>117.64053157210247</v>
      </c>
    </row>
    <row r="268" spans="2:50">
      <c r="B268" s="390"/>
      <c r="C268" s="95">
        <f t="shared" ref="C268:C281" si="279">C248</f>
        <v>2</v>
      </c>
      <c r="D268" s="95" t="s">
        <v>132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384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392"/>
      <c r="M268" s="154">
        <f t="shared" ref="M268:M281" si="281">IFERROR(RANK(K268, K$267:K$281),"")</f>
        <v>4</v>
      </c>
      <c r="N268" s="385"/>
      <c r="O268" s="385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384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384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384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384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384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384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384"/>
    </row>
    <row r="269" spans="2:50">
      <c r="B269" s="390"/>
      <c r="C269" s="95">
        <f t="shared" si="279"/>
        <v>3</v>
      </c>
      <c r="D269" s="95" t="s">
        <v>133</v>
      </c>
      <c r="E269" s="95">
        <v>17</v>
      </c>
      <c r="F269" s="95">
        <v>2000</v>
      </c>
      <c r="G269" s="178">
        <f t="shared" si="280"/>
        <v>117.64705882352941</v>
      </c>
      <c r="H269" s="384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392"/>
      <c r="M269" s="154">
        <f t="shared" si="281"/>
        <v>10</v>
      </c>
      <c r="N269" s="385"/>
      <c r="O269" s="385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384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384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384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384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384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384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384"/>
    </row>
    <row r="270" spans="2:50">
      <c r="B270" s="390"/>
      <c r="C270" s="95">
        <f t="shared" si="279"/>
        <v>4</v>
      </c>
      <c r="D270" s="95" t="s">
        <v>134</v>
      </c>
      <c r="E270" s="95">
        <v>16</v>
      </c>
      <c r="F270" s="95">
        <v>2000</v>
      </c>
      <c r="G270" s="178">
        <f t="shared" si="280"/>
        <v>125</v>
      </c>
      <c r="H270" s="384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392"/>
      <c r="M270" s="154">
        <f t="shared" si="281"/>
        <v>7</v>
      </c>
      <c r="N270" s="385"/>
      <c r="O270" s="385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384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384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384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384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384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384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384"/>
    </row>
    <row r="271" spans="2:50">
      <c r="B271" s="390"/>
      <c r="C271" s="95">
        <f t="shared" si="279"/>
        <v>5</v>
      </c>
      <c r="D271" s="95" t="s">
        <v>135</v>
      </c>
      <c r="E271" s="95">
        <v>19</v>
      </c>
      <c r="F271" s="95">
        <v>2000</v>
      </c>
      <c r="G271" s="178">
        <f t="shared" si="280"/>
        <v>105.26315789473684</v>
      </c>
      <c r="H271" s="384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392"/>
      <c r="M271" s="154">
        <f t="shared" si="281"/>
        <v>11</v>
      </c>
      <c r="N271" s="385"/>
      <c r="O271" s="385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384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384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384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384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384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384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384"/>
    </row>
    <row r="272" spans="2:50">
      <c r="B272" s="390"/>
      <c r="C272" s="95">
        <f t="shared" si="279"/>
        <v>6</v>
      </c>
      <c r="D272" s="95" t="s">
        <v>136</v>
      </c>
      <c r="E272" s="95">
        <v>15</v>
      </c>
      <c r="F272" s="95">
        <v>2000</v>
      </c>
      <c r="G272" s="178">
        <f t="shared" si="280"/>
        <v>133.33333333333334</v>
      </c>
      <c r="H272" s="384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392"/>
      <c r="M272" s="154">
        <f t="shared" si="281"/>
        <v>5</v>
      </c>
      <c r="N272" s="385"/>
      <c r="O272" s="385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384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384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384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384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384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384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384"/>
    </row>
    <row r="273" spans="2:50">
      <c r="B273" s="390"/>
      <c r="C273" s="95">
        <f t="shared" si="279"/>
        <v>7</v>
      </c>
      <c r="D273" s="95" t="s">
        <v>137</v>
      </c>
      <c r="E273" s="95">
        <v>16</v>
      </c>
      <c r="F273" s="95">
        <v>2000</v>
      </c>
      <c r="G273" s="178">
        <f t="shared" si="280"/>
        <v>125</v>
      </c>
      <c r="H273" s="384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392"/>
      <c r="M273" s="154">
        <f t="shared" si="281"/>
        <v>8</v>
      </c>
      <c r="N273" s="385"/>
      <c r="O273" s="385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384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384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384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384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384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384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384"/>
    </row>
    <row r="274" spans="2:50">
      <c r="B274" s="390"/>
      <c r="C274" s="95">
        <f t="shared" si="279"/>
        <v>8</v>
      </c>
      <c r="D274" s="95" t="s">
        <v>140</v>
      </c>
      <c r="E274" s="95">
        <v>15</v>
      </c>
      <c r="F274" s="95">
        <v>2000</v>
      </c>
      <c r="G274" s="178">
        <f t="shared" si="280"/>
        <v>133.33333333333334</v>
      </c>
      <c r="H274" s="384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392"/>
      <c r="M274" s="154">
        <f t="shared" si="281"/>
        <v>2</v>
      </c>
      <c r="N274" s="385"/>
      <c r="O274" s="385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384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384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384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384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384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384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384"/>
    </row>
    <row r="275" spans="2:50">
      <c r="B275" s="390"/>
      <c r="C275" s="95">
        <f t="shared" si="279"/>
        <v>9</v>
      </c>
      <c r="D275" s="95" t="s">
        <v>143</v>
      </c>
      <c r="E275" s="95">
        <v>17</v>
      </c>
      <c r="F275" s="95">
        <v>2000</v>
      </c>
      <c r="G275" s="178">
        <f t="shared" si="280"/>
        <v>117.64705882352941</v>
      </c>
      <c r="H275" s="384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392"/>
      <c r="M275" s="154">
        <f t="shared" si="281"/>
        <v>9</v>
      </c>
      <c r="N275" s="385"/>
      <c r="O275" s="385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384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384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384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384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384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384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384"/>
    </row>
    <row r="276" spans="2:50">
      <c r="B276" s="390"/>
      <c r="C276" s="95">
        <f t="shared" si="279"/>
        <v>10</v>
      </c>
      <c r="D276" s="95" t="s">
        <v>144</v>
      </c>
      <c r="E276" s="95">
        <v>15</v>
      </c>
      <c r="F276" s="95">
        <v>2000</v>
      </c>
      <c r="G276" s="178">
        <f t="shared" si="280"/>
        <v>133.33333333333334</v>
      </c>
      <c r="H276" s="384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392"/>
      <c r="M276" s="154">
        <f t="shared" si="281"/>
        <v>1</v>
      </c>
      <c r="N276" s="385"/>
      <c r="O276" s="385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384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384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384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384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384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384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384"/>
    </row>
    <row r="277" spans="2:50">
      <c r="B277" s="390"/>
      <c r="C277" s="95">
        <f t="shared" si="279"/>
        <v>11</v>
      </c>
      <c r="D277" s="95" t="s">
        <v>148</v>
      </c>
      <c r="E277" s="95">
        <v>16</v>
      </c>
      <c r="F277" s="95">
        <v>1500</v>
      </c>
      <c r="G277" s="178">
        <f t="shared" si="280"/>
        <v>93.75</v>
      </c>
      <c r="H277" s="384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392"/>
      <c r="M277" s="154">
        <f t="shared" si="281"/>
        <v>12</v>
      </c>
      <c r="N277" s="385"/>
      <c r="O277" s="385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384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384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384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384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384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384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384"/>
    </row>
    <row r="278" spans="2:50">
      <c r="B278" s="390"/>
      <c r="C278" s="95">
        <f t="shared" si="279"/>
        <v>12</v>
      </c>
      <c r="D278" s="95" t="s">
        <v>149</v>
      </c>
      <c r="E278" s="95">
        <v>15</v>
      </c>
      <c r="F278" s="95">
        <v>2000</v>
      </c>
      <c r="G278" s="178">
        <f t="shared" si="280"/>
        <v>133.33333333333334</v>
      </c>
      <c r="H278" s="384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392"/>
      <c r="M278" s="154">
        <f t="shared" si="281"/>
        <v>3</v>
      </c>
      <c r="N278" s="385"/>
      <c r="O278" s="385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384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384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384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384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384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384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384"/>
    </row>
    <row r="279" spans="2:50">
      <c r="B279" s="390"/>
      <c r="C279" s="95">
        <f t="shared" si="279"/>
        <v>13</v>
      </c>
      <c r="D279" s="95"/>
      <c r="E279" s="95"/>
      <c r="F279" s="95"/>
      <c r="G279" s="178"/>
      <c r="H279" s="384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392"/>
      <c r="M279" s="154" t="str">
        <f t="shared" si="281"/>
        <v/>
      </c>
      <c r="N279" s="385"/>
      <c r="O279" s="385"/>
      <c r="P279" s="95"/>
      <c r="Q279" s="152"/>
      <c r="R279" s="178" t="str">
        <f t="shared" si="282"/>
        <v/>
      </c>
      <c r="S279" s="95" t="str">
        <f t="shared" si="283"/>
        <v/>
      </c>
      <c r="T279" s="384"/>
      <c r="U279" s="95"/>
      <c r="V279" s="152"/>
      <c r="W279" s="178" t="str">
        <f t="shared" si="284"/>
        <v/>
      </c>
      <c r="X279" s="95" t="str">
        <f t="shared" si="285"/>
        <v/>
      </c>
      <c r="Y279" s="384"/>
      <c r="Z279" s="95"/>
      <c r="AA279" s="152"/>
      <c r="AB279" s="178" t="str">
        <f t="shared" si="286"/>
        <v/>
      </c>
      <c r="AC279" s="95" t="str">
        <f t="shared" si="287"/>
        <v/>
      </c>
      <c r="AD279" s="384"/>
      <c r="AE279" s="95"/>
      <c r="AF279" s="152"/>
      <c r="AG279" s="178" t="str">
        <f t="shared" si="288"/>
        <v/>
      </c>
      <c r="AH279" s="95" t="str">
        <f t="shared" si="289"/>
        <v/>
      </c>
      <c r="AI279" s="384"/>
      <c r="AJ279" s="95"/>
      <c r="AK279" s="152"/>
      <c r="AL279" s="178" t="str">
        <f t="shared" si="290"/>
        <v/>
      </c>
      <c r="AM279" s="95" t="str">
        <f t="shared" si="291"/>
        <v/>
      </c>
      <c r="AN279" s="384"/>
      <c r="AO279" s="95"/>
      <c r="AP279" s="152"/>
      <c r="AQ279" s="178" t="str">
        <f t="shared" si="292"/>
        <v/>
      </c>
      <c r="AR279" s="95" t="str">
        <f t="shared" si="293"/>
        <v/>
      </c>
      <c r="AS279" s="384"/>
      <c r="AT279" s="95"/>
      <c r="AU279" s="152"/>
      <c r="AV279" s="178" t="str">
        <f t="shared" si="294"/>
        <v/>
      </c>
      <c r="AW279" s="95" t="str">
        <f t="shared" si="295"/>
        <v/>
      </c>
      <c r="AX279" s="384"/>
    </row>
    <row r="280" spans="2:50">
      <c r="B280" s="390"/>
      <c r="C280" s="95">
        <f t="shared" si="279"/>
        <v>14</v>
      </c>
      <c r="D280" s="95"/>
      <c r="E280" s="95"/>
      <c r="F280" s="95"/>
      <c r="G280" s="178"/>
      <c r="H280" s="384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392"/>
      <c r="M280" s="154" t="str">
        <f t="shared" si="281"/>
        <v/>
      </c>
      <c r="N280" s="385"/>
      <c r="O280" s="385"/>
      <c r="P280" s="95"/>
      <c r="Q280" s="152"/>
      <c r="R280" s="178" t="str">
        <f t="shared" si="282"/>
        <v/>
      </c>
      <c r="S280" s="95" t="str">
        <f t="shared" si="283"/>
        <v/>
      </c>
      <c r="T280" s="384"/>
      <c r="U280" s="95"/>
      <c r="V280" s="152"/>
      <c r="W280" s="178" t="str">
        <f t="shared" si="284"/>
        <v/>
      </c>
      <c r="X280" s="95" t="str">
        <f t="shared" si="285"/>
        <v/>
      </c>
      <c r="Y280" s="384"/>
      <c r="Z280" s="95"/>
      <c r="AA280" s="152"/>
      <c r="AB280" s="178" t="str">
        <f t="shared" si="286"/>
        <v/>
      </c>
      <c r="AC280" s="95" t="str">
        <f t="shared" si="287"/>
        <v/>
      </c>
      <c r="AD280" s="384"/>
      <c r="AE280" s="95"/>
      <c r="AF280" s="152"/>
      <c r="AG280" s="178" t="str">
        <f t="shared" si="288"/>
        <v/>
      </c>
      <c r="AH280" s="95" t="str">
        <f t="shared" si="289"/>
        <v/>
      </c>
      <c r="AI280" s="384"/>
      <c r="AJ280" s="95"/>
      <c r="AK280" s="152"/>
      <c r="AL280" s="178" t="str">
        <f t="shared" si="290"/>
        <v/>
      </c>
      <c r="AM280" s="95" t="str">
        <f t="shared" si="291"/>
        <v/>
      </c>
      <c r="AN280" s="384"/>
      <c r="AO280" s="95"/>
      <c r="AP280" s="152"/>
      <c r="AQ280" s="178" t="str">
        <f t="shared" si="292"/>
        <v/>
      </c>
      <c r="AR280" s="95" t="str">
        <f t="shared" si="293"/>
        <v/>
      </c>
      <c r="AS280" s="384"/>
      <c r="AT280" s="95"/>
      <c r="AU280" s="152"/>
      <c r="AV280" s="178" t="str">
        <f t="shared" si="294"/>
        <v/>
      </c>
      <c r="AW280" s="95" t="str">
        <f t="shared" si="295"/>
        <v/>
      </c>
      <c r="AX280" s="384"/>
    </row>
    <row r="281" spans="2:50">
      <c r="B281" s="390"/>
      <c r="C281" s="95">
        <f t="shared" si="279"/>
        <v>15</v>
      </c>
      <c r="D281" s="95"/>
      <c r="E281" s="95"/>
      <c r="F281" s="95"/>
      <c r="G281" s="178"/>
      <c r="H281" s="384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393"/>
      <c r="M281" s="154" t="str">
        <f t="shared" si="281"/>
        <v/>
      </c>
      <c r="N281" s="385"/>
      <c r="O281" s="385"/>
      <c r="P281" s="95"/>
      <c r="Q281" s="152"/>
      <c r="R281" s="178" t="str">
        <f t="shared" si="282"/>
        <v/>
      </c>
      <c r="S281" s="95" t="str">
        <f t="shared" si="283"/>
        <v/>
      </c>
      <c r="T281" s="384"/>
      <c r="U281" s="95"/>
      <c r="V281" s="152"/>
      <c r="W281" s="178" t="str">
        <f t="shared" si="284"/>
        <v/>
      </c>
      <c r="X281" s="95" t="str">
        <f t="shared" si="285"/>
        <v/>
      </c>
      <c r="Y281" s="384"/>
      <c r="Z281" s="95"/>
      <c r="AA281" s="152"/>
      <c r="AB281" s="178" t="str">
        <f t="shared" si="286"/>
        <v/>
      </c>
      <c r="AC281" s="95" t="str">
        <f t="shared" si="287"/>
        <v/>
      </c>
      <c r="AD281" s="384"/>
      <c r="AE281" s="95"/>
      <c r="AF281" s="152"/>
      <c r="AG281" s="178" t="str">
        <f t="shared" si="288"/>
        <v/>
      </c>
      <c r="AH281" s="95" t="str">
        <f t="shared" si="289"/>
        <v/>
      </c>
      <c r="AI281" s="384"/>
      <c r="AJ281" s="95"/>
      <c r="AK281" s="152"/>
      <c r="AL281" s="178" t="str">
        <f t="shared" si="290"/>
        <v/>
      </c>
      <c r="AM281" s="95" t="str">
        <f t="shared" si="291"/>
        <v/>
      </c>
      <c r="AN281" s="384"/>
      <c r="AO281" s="95"/>
      <c r="AP281" s="152"/>
      <c r="AQ281" s="178" t="str">
        <f t="shared" si="292"/>
        <v/>
      </c>
      <c r="AR281" s="95" t="str">
        <f t="shared" si="293"/>
        <v/>
      </c>
      <c r="AS281" s="384"/>
      <c r="AT281" s="95"/>
      <c r="AU281" s="152"/>
      <c r="AV281" s="178" t="str">
        <f t="shared" si="294"/>
        <v/>
      </c>
      <c r="AW281" s="95" t="str">
        <f t="shared" si="295"/>
        <v/>
      </c>
      <c r="AX281" s="384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12" width="11.140625" style="92" customWidth="1"/>
    <col min="13" max="13" width="13.5703125" style="92" customWidth="1"/>
    <col min="14" max="14" width="9.85546875" style="92" customWidth="1"/>
    <col min="15" max="15" width="7.140625" style="92" customWidth="1"/>
    <col min="16" max="18" width="12.85546875" style="92" customWidth="1"/>
    <col min="19" max="19" width="5.42578125" style="92" customWidth="1"/>
    <col min="20" max="20" width="12.85546875" style="92" customWidth="1"/>
    <col min="21" max="23" width="12.85546875" style="93" customWidth="1"/>
    <col min="24" max="24" width="5.42578125" style="92" customWidth="1"/>
    <col min="25" max="28" width="12.85546875" style="93" customWidth="1"/>
    <col min="29" max="29" width="5.42578125" style="92" customWidth="1"/>
    <col min="30" max="30" width="12.85546875" style="93" customWidth="1"/>
    <col min="31" max="33" width="12.7109375" style="93" customWidth="1"/>
    <col min="34" max="34" width="5.42578125" style="92" customWidth="1"/>
    <col min="35" max="35" width="13" style="93" customWidth="1"/>
    <col min="36" max="38" width="12.7109375" style="93" customWidth="1"/>
    <col min="39" max="39" width="5.42578125" style="92" customWidth="1"/>
    <col min="40" max="40" width="13" style="93" customWidth="1"/>
    <col min="41" max="43" width="13.140625" style="93" customWidth="1"/>
    <col min="44" max="44" width="5.42578125" style="93" customWidth="1"/>
    <col min="45" max="48" width="13.140625" style="93" customWidth="1"/>
    <col min="49" max="49" width="5.42578125" style="93" customWidth="1"/>
    <col min="50" max="50" width="13.140625" style="93" customWidth="1"/>
    <col min="51" max="16384" width="8.85546875" style="93"/>
  </cols>
  <sheetData>
    <row r="1" spans="1:50" ht="21">
      <c r="A1" s="71"/>
      <c r="B1" s="217" t="s">
        <v>114</v>
      </c>
      <c r="C1" s="218" t="e">
        <f>AVERAGE(L7,L27,L47,L67,L87)</f>
        <v>#DIV/0!</v>
      </c>
    </row>
    <row r="2" spans="1:50" ht="15.75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>
      <c r="A7" s="76"/>
      <c r="B7" s="401" t="s">
        <v>150</v>
      </c>
      <c r="C7" s="95">
        <v>1</v>
      </c>
      <c r="D7" s="95"/>
      <c r="E7" s="152"/>
      <c r="F7" s="95"/>
      <c r="G7" s="178"/>
      <c r="H7" s="384" t="e">
        <f>AVERAGE(G7:G21)</f>
        <v>#DIV/0!</v>
      </c>
      <c r="I7" s="154" t="e">
        <f>AVERAGE(P7,U7,Z7,AE7,AJ7,AO7,AT7)</f>
        <v>#DIV/0!</v>
      </c>
      <c r="J7" s="154" t="e">
        <f>AVERAGE(Q7,V7,AA7,AF7,AK7,AP7,AU7)</f>
        <v>#DIV/0!</v>
      </c>
      <c r="K7" s="155" t="e">
        <f>AVERAGE(R7,W7,AB7,AG7,AL7,AQ7,AV7)</f>
        <v>#DIV/0!</v>
      </c>
      <c r="L7" s="400" t="e">
        <f>AVERAGE(K7:K21)</f>
        <v>#DIV/0!</v>
      </c>
      <c r="M7" s="154" t="e">
        <f>RANK(K7, K$7:K$21)</f>
        <v>#DIV/0!</v>
      </c>
      <c r="N7" s="385"/>
      <c r="O7" s="385"/>
      <c r="P7" s="152"/>
      <c r="Q7" s="152"/>
      <c r="R7" s="178"/>
      <c r="S7" s="95" t="e">
        <f>RANK(R7, R$7:R$21)</f>
        <v>#N/A</v>
      </c>
      <c r="T7" s="384" t="e">
        <f>AVERAGE(R7:R21)</f>
        <v>#DIV/0!</v>
      </c>
      <c r="U7" s="152"/>
      <c r="V7" s="152"/>
      <c r="W7" s="178"/>
      <c r="X7" s="95" t="e">
        <f>RANK(W7, W$7:W$21)</f>
        <v>#N/A</v>
      </c>
      <c r="Y7" s="384" t="e">
        <f>AVERAGE(W7:W21)</f>
        <v>#DIV/0!</v>
      </c>
      <c r="Z7" s="95"/>
      <c r="AA7" s="152"/>
      <c r="AB7" s="178"/>
      <c r="AC7" s="95"/>
      <c r="AD7" s="384" t="e">
        <f>AVERAGE(AB7:AB21)</f>
        <v>#DIV/0!</v>
      </c>
      <c r="AE7" s="152"/>
      <c r="AF7" s="152"/>
      <c r="AG7" s="178"/>
      <c r="AH7" s="95"/>
      <c r="AI7" s="384" t="e">
        <f>AVERAGE(AG7:AG21)</f>
        <v>#DIV/0!</v>
      </c>
      <c r="AJ7" s="95"/>
      <c r="AK7" s="152"/>
      <c r="AL7" s="178"/>
      <c r="AM7" s="95"/>
      <c r="AN7" s="384" t="e">
        <f>AVERAGE(AL7:AL21)</f>
        <v>#DIV/0!</v>
      </c>
      <c r="AO7" s="95"/>
      <c r="AP7" s="152"/>
      <c r="AQ7" s="178"/>
      <c r="AR7" s="95"/>
      <c r="AS7" s="384" t="e">
        <f>AVERAGE(AQ7:AQ21)</f>
        <v>#DIV/0!</v>
      </c>
      <c r="AT7" s="95"/>
      <c r="AU7" s="152"/>
      <c r="AV7" s="178"/>
      <c r="AW7" s="95"/>
      <c r="AX7" s="384" t="e">
        <f>AVERAGE(AV7:AV21)</f>
        <v>#DIV/0!</v>
      </c>
    </row>
    <row r="8" spans="1:50" ht="15" customHeight="1">
      <c r="A8" s="76"/>
      <c r="B8" s="390"/>
      <c r="C8" s="95">
        <v>2</v>
      </c>
      <c r="D8" s="95"/>
      <c r="E8" s="152"/>
      <c r="F8" s="95"/>
      <c r="G8" s="178"/>
      <c r="H8" s="384"/>
      <c r="I8" s="154" t="e">
        <f t="shared" ref="I8:K16" si="0">AVERAGE(P8,U8,Z8,AE8,AJ8,AO8,AT8)</f>
        <v>#DIV/0!</v>
      </c>
      <c r="J8" s="154" t="e">
        <f t="shared" si="0"/>
        <v>#DIV/0!</v>
      </c>
      <c r="K8" s="155" t="e">
        <f t="shared" si="0"/>
        <v>#DIV/0!</v>
      </c>
      <c r="L8" s="400"/>
      <c r="M8" s="154" t="e">
        <f t="shared" ref="M8:M21" si="1">RANK(K8, K$7:K$21)</f>
        <v>#DIV/0!</v>
      </c>
      <c r="N8" s="385"/>
      <c r="O8" s="385"/>
      <c r="P8" s="152"/>
      <c r="Q8" s="152"/>
      <c r="R8" s="178"/>
      <c r="S8" s="95" t="e">
        <f t="shared" ref="S8:S21" si="2">RANK(R8, R$7:R$21)</f>
        <v>#N/A</v>
      </c>
      <c r="T8" s="384"/>
      <c r="U8" s="152"/>
      <c r="V8" s="152"/>
      <c r="W8" s="178"/>
      <c r="X8" s="95" t="e">
        <f t="shared" ref="X8:X21" si="3">RANK(W8, W$7:W$21)</f>
        <v>#N/A</v>
      </c>
      <c r="Y8" s="384"/>
      <c r="Z8" s="95"/>
      <c r="AA8" s="152"/>
      <c r="AB8" s="178"/>
      <c r="AC8" s="95"/>
      <c r="AD8" s="384"/>
      <c r="AE8" s="152"/>
      <c r="AF8" s="152"/>
      <c r="AG8" s="178"/>
      <c r="AH8" s="95"/>
      <c r="AI8" s="384"/>
      <c r="AJ8" s="95"/>
      <c r="AK8" s="152"/>
      <c r="AL8" s="178"/>
      <c r="AM8" s="95"/>
      <c r="AN8" s="384"/>
      <c r="AO8" s="95"/>
      <c r="AP8" s="152"/>
      <c r="AQ8" s="178"/>
      <c r="AR8" s="95"/>
      <c r="AS8" s="384"/>
      <c r="AT8" s="95"/>
      <c r="AU8" s="152"/>
      <c r="AV8" s="178"/>
      <c r="AW8" s="95"/>
      <c r="AX8" s="384"/>
    </row>
    <row r="9" spans="1:50">
      <c r="A9" s="76"/>
      <c r="B9" s="390"/>
      <c r="C9" s="95">
        <v>3</v>
      </c>
      <c r="D9" s="95"/>
      <c r="E9" s="152"/>
      <c r="F9" s="95"/>
      <c r="G9" s="178"/>
      <c r="H9" s="384"/>
      <c r="I9" s="154" t="e">
        <f t="shared" si="0"/>
        <v>#DIV/0!</v>
      </c>
      <c r="J9" s="154" t="e">
        <f t="shared" si="0"/>
        <v>#DIV/0!</v>
      </c>
      <c r="K9" s="155" t="e">
        <f t="shared" si="0"/>
        <v>#DIV/0!</v>
      </c>
      <c r="L9" s="400"/>
      <c r="M9" s="154" t="e">
        <f t="shared" si="1"/>
        <v>#DIV/0!</v>
      </c>
      <c r="N9" s="385"/>
      <c r="O9" s="385"/>
      <c r="P9" s="152"/>
      <c r="Q9" s="152"/>
      <c r="R9" s="178"/>
      <c r="S9" s="95" t="e">
        <f t="shared" si="2"/>
        <v>#N/A</v>
      </c>
      <c r="T9" s="384"/>
      <c r="U9" s="152"/>
      <c r="V9" s="152"/>
      <c r="W9" s="178"/>
      <c r="X9" s="95" t="e">
        <f t="shared" si="3"/>
        <v>#N/A</v>
      </c>
      <c r="Y9" s="384"/>
      <c r="Z9" s="95"/>
      <c r="AA9" s="152"/>
      <c r="AB9" s="178"/>
      <c r="AC9" s="95"/>
      <c r="AD9" s="384"/>
      <c r="AE9" s="152"/>
      <c r="AF9" s="152"/>
      <c r="AG9" s="178"/>
      <c r="AH9" s="95"/>
      <c r="AI9" s="384"/>
      <c r="AJ9" s="95"/>
      <c r="AK9" s="152"/>
      <c r="AL9" s="178"/>
      <c r="AM9" s="95"/>
      <c r="AN9" s="384"/>
      <c r="AO9" s="95"/>
      <c r="AP9" s="152"/>
      <c r="AQ9" s="178"/>
      <c r="AR9" s="95"/>
      <c r="AS9" s="384"/>
      <c r="AT9" s="95"/>
      <c r="AU9" s="152"/>
      <c r="AV9" s="178"/>
      <c r="AW9" s="95"/>
      <c r="AX9" s="384"/>
    </row>
    <row r="10" spans="1:50">
      <c r="A10" s="76"/>
      <c r="B10" s="390"/>
      <c r="C10" s="95">
        <v>4</v>
      </c>
      <c r="D10" s="95"/>
      <c r="E10" s="152"/>
      <c r="F10" s="95"/>
      <c r="G10" s="178"/>
      <c r="H10" s="384"/>
      <c r="I10" s="154" t="e">
        <f t="shared" si="0"/>
        <v>#DIV/0!</v>
      </c>
      <c r="J10" s="154" t="e">
        <f t="shared" si="0"/>
        <v>#DIV/0!</v>
      </c>
      <c r="K10" s="155" t="e">
        <f t="shared" si="0"/>
        <v>#DIV/0!</v>
      </c>
      <c r="L10" s="400"/>
      <c r="M10" s="154" t="e">
        <f t="shared" si="1"/>
        <v>#DIV/0!</v>
      </c>
      <c r="N10" s="385"/>
      <c r="O10" s="385"/>
      <c r="P10" s="152"/>
      <c r="Q10" s="152"/>
      <c r="R10" s="178"/>
      <c r="S10" s="95" t="e">
        <f t="shared" si="2"/>
        <v>#N/A</v>
      </c>
      <c r="T10" s="384"/>
      <c r="U10" s="152"/>
      <c r="V10" s="152"/>
      <c r="W10" s="178"/>
      <c r="X10" s="95" t="e">
        <f t="shared" si="3"/>
        <v>#N/A</v>
      </c>
      <c r="Y10" s="384"/>
      <c r="Z10" s="95"/>
      <c r="AA10" s="152"/>
      <c r="AB10" s="178"/>
      <c r="AC10" s="95"/>
      <c r="AD10" s="384"/>
      <c r="AE10" s="152"/>
      <c r="AF10" s="152"/>
      <c r="AG10" s="178"/>
      <c r="AH10" s="95"/>
      <c r="AI10" s="384"/>
      <c r="AJ10" s="95"/>
      <c r="AK10" s="152"/>
      <c r="AL10" s="178"/>
      <c r="AM10" s="95"/>
      <c r="AN10" s="384"/>
      <c r="AO10" s="95"/>
      <c r="AP10" s="152"/>
      <c r="AQ10" s="178"/>
      <c r="AR10" s="95"/>
      <c r="AS10" s="384"/>
      <c r="AT10" s="95"/>
      <c r="AU10" s="152"/>
      <c r="AV10" s="178"/>
      <c r="AW10" s="95"/>
      <c r="AX10" s="384"/>
    </row>
    <row r="11" spans="1:50">
      <c r="A11" s="76"/>
      <c r="B11" s="390"/>
      <c r="C11" s="95">
        <v>5</v>
      </c>
      <c r="D11" s="95"/>
      <c r="E11" s="152"/>
      <c r="F11" s="95"/>
      <c r="G11" s="178"/>
      <c r="H11" s="384"/>
      <c r="I11" s="154" t="e">
        <f t="shared" si="0"/>
        <v>#DIV/0!</v>
      </c>
      <c r="J11" s="154" t="e">
        <f t="shared" si="0"/>
        <v>#DIV/0!</v>
      </c>
      <c r="K11" s="155" t="e">
        <f t="shared" si="0"/>
        <v>#DIV/0!</v>
      </c>
      <c r="L11" s="400"/>
      <c r="M11" s="154" t="e">
        <f t="shared" si="1"/>
        <v>#DIV/0!</v>
      </c>
      <c r="N11" s="385"/>
      <c r="O11" s="385"/>
      <c r="P11" s="152"/>
      <c r="Q11" s="152"/>
      <c r="R11" s="178"/>
      <c r="S11" s="95" t="e">
        <f t="shared" si="2"/>
        <v>#N/A</v>
      </c>
      <c r="T11" s="384"/>
      <c r="U11" s="152"/>
      <c r="V11" s="152"/>
      <c r="W11" s="178"/>
      <c r="X11" s="95" t="e">
        <f t="shared" si="3"/>
        <v>#N/A</v>
      </c>
      <c r="Y11" s="384"/>
      <c r="Z11" s="95"/>
      <c r="AA11" s="152"/>
      <c r="AB11" s="178"/>
      <c r="AC11" s="95"/>
      <c r="AD11" s="384"/>
      <c r="AE11" s="152"/>
      <c r="AF11" s="152"/>
      <c r="AG11" s="178"/>
      <c r="AH11" s="95"/>
      <c r="AI11" s="384"/>
      <c r="AJ11" s="95"/>
      <c r="AK11" s="152"/>
      <c r="AL11" s="178"/>
      <c r="AM11" s="95"/>
      <c r="AN11" s="384"/>
      <c r="AO11" s="95"/>
      <c r="AP11" s="152"/>
      <c r="AQ11" s="178"/>
      <c r="AR11" s="95"/>
      <c r="AS11" s="384"/>
      <c r="AT11" s="95"/>
      <c r="AU11" s="152"/>
      <c r="AV11" s="178"/>
      <c r="AW11" s="95"/>
      <c r="AX11" s="384"/>
    </row>
    <row r="12" spans="1:50">
      <c r="A12" s="76"/>
      <c r="B12" s="390"/>
      <c r="C12" s="95">
        <v>6</v>
      </c>
      <c r="D12" s="95"/>
      <c r="E12" s="152"/>
      <c r="F12" s="95"/>
      <c r="G12" s="178"/>
      <c r="H12" s="384"/>
      <c r="I12" s="154" t="e">
        <f t="shared" si="0"/>
        <v>#DIV/0!</v>
      </c>
      <c r="J12" s="154" t="e">
        <f t="shared" si="0"/>
        <v>#DIV/0!</v>
      </c>
      <c r="K12" s="155" t="e">
        <f t="shared" si="0"/>
        <v>#DIV/0!</v>
      </c>
      <c r="L12" s="400"/>
      <c r="M12" s="154" t="e">
        <f t="shared" si="1"/>
        <v>#DIV/0!</v>
      </c>
      <c r="N12" s="385"/>
      <c r="O12" s="385"/>
      <c r="P12" s="152"/>
      <c r="Q12" s="152"/>
      <c r="R12" s="178"/>
      <c r="S12" s="95" t="e">
        <f t="shared" si="2"/>
        <v>#N/A</v>
      </c>
      <c r="T12" s="384"/>
      <c r="U12" s="152"/>
      <c r="V12" s="152"/>
      <c r="W12" s="178"/>
      <c r="X12" s="95" t="e">
        <f t="shared" si="3"/>
        <v>#N/A</v>
      </c>
      <c r="Y12" s="384"/>
      <c r="Z12" s="95"/>
      <c r="AA12" s="152"/>
      <c r="AB12" s="178"/>
      <c r="AC12" s="95"/>
      <c r="AD12" s="384"/>
      <c r="AE12" s="152"/>
      <c r="AF12" s="152"/>
      <c r="AG12" s="178"/>
      <c r="AH12" s="95"/>
      <c r="AI12" s="384"/>
      <c r="AJ12" s="95"/>
      <c r="AK12" s="152"/>
      <c r="AL12" s="178"/>
      <c r="AM12" s="95"/>
      <c r="AN12" s="384"/>
      <c r="AO12" s="95"/>
      <c r="AP12" s="152"/>
      <c r="AQ12" s="178"/>
      <c r="AR12" s="95"/>
      <c r="AS12" s="384"/>
      <c r="AT12" s="95"/>
      <c r="AU12" s="152"/>
      <c r="AV12" s="178"/>
      <c r="AW12" s="95"/>
      <c r="AX12" s="384"/>
    </row>
    <row r="13" spans="1:50">
      <c r="A13" s="76"/>
      <c r="B13" s="390"/>
      <c r="C13" s="95">
        <v>7</v>
      </c>
      <c r="D13" s="95"/>
      <c r="E13" s="152"/>
      <c r="F13" s="95"/>
      <c r="G13" s="178"/>
      <c r="H13" s="384"/>
      <c r="I13" s="154" t="e">
        <f t="shared" si="0"/>
        <v>#DIV/0!</v>
      </c>
      <c r="J13" s="154" t="e">
        <f t="shared" si="0"/>
        <v>#DIV/0!</v>
      </c>
      <c r="K13" s="155" t="e">
        <f t="shared" si="0"/>
        <v>#DIV/0!</v>
      </c>
      <c r="L13" s="400"/>
      <c r="M13" s="154" t="e">
        <f t="shared" si="1"/>
        <v>#DIV/0!</v>
      </c>
      <c r="N13" s="385"/>
      <c r="O13" s="385"/>
      <c r="P13" s="152"/>
      <c r="Q13" s="152"/>
      <c r="R13" s="178"/>
      <c r="S13" s="95" t="e">
        <f t="shared" si="2"/>
        <v>#N/A</v>
      </c>
      <c r="T13" s="384"/>
      <c r="U13" s="152"/>
      <c r="V13" s="152"/>
      <c r="W13" s="178"/>
      <c r="X13" s="95" t="e">
        <f t="shared" si="3"/>
        <v>#N/A</v>
      </c>
      <c r="Y13" s="384"/>
      <c r="Z13" s="95"/>
      <c r="AA13" s="152"/>
      <c r="AB13" s="178"/>
      <c r="AC13" s="95"/>
      <c r="AD13" s="384"/>
      <c r="AE13" s="152"/>
      <c r="AF13" s="152"/>
      <c r="AG13" s="178"/>
      <c r="AH13" s="95"/>
      <c r="AI13" s="384"/>
      <c r="AJ13" s="95"/>
      <c r="AK13" s="152"/>
      <c r="AL13" s="178"/>
      <c r="AM13" s="95"/>
      <c r="AN13" s="384"/>
      <c r="AO13" s="95"/>
      <c r="AP13" s="152"/>
      <c r="AQ13" s="178"/>
      <c r="AR13" s="95"/>
      <c r="AS13" s="384"/>
      <c r="AT13" s="95"/>
      <c r="AU13" s="152"/>
      <c r="AV13" s="178"/>
      <c r="AW13" s="95"/>
      <c r="AX13" s="384"/>
    </row>
    <row r="14" spans="1:50">
      <c r="A14" s="76"/>
      <c r="B14" s="390"/>
      <c r="C14" s="95">
        <v>8</v>
      </c>
      <c r="D14" s="95"/>
      <c r="E14" s="152"/>
      <c r="F14" s="95"/>
      <c r="G14" s="178"/>
      <c r="H14" s="384"/>
      <c r="I14" s="154" t="e">
        <f t="shared" si="0"/>
        <v>#DIV/0!</v>
      </c>
      <c r="J14" s="154" t="e">
        <f t="shared" si="0"/>
        <v>#DIV/0!</v>
      </c>
      <c r="K14" s="155" t="e">
        <f t="shared" si="0"/>
        <v>#DIV/0!</v>
      </c>
      <c r="L14" s="400"/>
      <c r="M14" s="154" t="e">
        <f t="shared" si="1"/>
        <v>#DIV/0!</v>
      </c>
      <c r="N14" s="385"/>
      <c r="O14" s="385"/>
      <c r="P14" s="152"/>
      <c r="Q14" s="152"/>
      <c r="R14" s="178"/>
      <c r="S14" s="95" t="e">
        <f t="shared" si="2"/>
        <v>#N/A</v>
      </c>
      <c r="T14" s="384"/>
      <c r="U14" s="152"/>
      <c r="V14" s="152"/>
      <c r="W14" s="178"/>
      <c r="X14" s="95" t="e">
        <f t="shared" si="3"/>
        <v>#N/A</v>
      </c>
      <c r="Y14" s="384"/>
      <c r="Z14" s="95"/>
      <c r="AA14" s="152"/>
      <c r="AB14" s="178"/>
      <c r="AC14" s="95"/>
      <c r="AD14" s="384"/>
      <c r="AE14" s="152"/>
      <c r="AF14" s="152"/>
      <c r="AG14" s="178"/>
      <c r="AH14" s="95"/>
      <c r="AI14" s="384"/>
      <c r="AJ14" s="95"/>
      <c r="AK14" s="152"/>
      <c r="AL14" s="178"/>
      <c r="AM14" s="95"/>
      <c r="AN14" s="384"/>
      <c r="AO14" s="95"/>
      <c r="AP14" s="152"/>
      <c r="AQ14" s="178"/>
      <c r="AR14" s="95"/>
      <c r="AS14" s="384"/>
      <c r="AT14" s="95"/>
      <c r="AU14" s="152"/>
      <c r="AV14" s="178"/>
      <c r="AW14" s="95"/>
      <c r="AX14" s="384"/>
    </row>
    <row r="15" spans="1:50">
      <c r="A15" s="76"/>
      <c r="B15" s="390"/>
      <c r="C15" s="95">
        <v>9</v>
      </c>
      <c r="D15" s="95"/>
      <c r="E15" s="152"/>
      <c r="F15" s="95"/>
      <c r="G15" s="178"/>
      <c r="H15" s="384"/>
      <c r="I15" s="154" t="e">
        <f t="shared" si="0"/>
        <v>#DIV/0!</v>
      </c>
      <c r="J15" s="154" t="e">
        <f t="shared" si="0"/>
        <v>#DIV/0!</v>
      </c>
      <c r="K15" s="155" t="e">
        <f t="shared" si="0"/>
        <v>#DIV/0!</v>
      </c>
      <c r="L15" s="400"/>
      <c r="M15" s="154" t="e">
        <f t="shared" si="1"/>
        <v>#DIV/0!</v>
      </c>
      <c r="N15" s="385"/>
      <c r="O15" s="385"/>
      <c r="P15" s="152"/>
      <c r="Q15" s="152"/>
      <c r="R15" s="178"/>
      <c r="S15" s="95" t="e">
        <f t="shared" si="2"/>
        <v>#N/A</v>
      </c>
      <c r="T15" s="384"/>
      <c r="U15" s="152"/>
      <c r="V15" s="152"/>
      <c r="W15" s="178"/>
      <c r="X15" s="95" t="e">
        <f t="shared" si="3"/>
        <v>#N/A</v>
      </c>
      <c r="Y15" s="384"/>
      <c r="Z15" s="95"/>
      <c r="AA15" s="152"/>
      <c r="AB15" s="178"/>
      <c r="AC15" s="95"/>
      <c r="AD15" s="384"/>
      <c r="AE15" s="152"/>
      <c r="AF15" s="152"/>
      <c r="AG15" s="178"/>
      <c r="AH15" s="95"/>
      <c r="AI15" s="384"/>
      <c r="AJ15" s="95"/>
      <c r="AK15" s="152"/>
      <c r="AL15" s="178"/>
      <c r="AM15" s="95"/>
      <c r="AN15" s="384"/>
      <c r="AO15" s="95"/>
      <c r="AP15" s="152"/>
      <c r="AQ15" s="178"/>
      <c r="AR15" s="95"/>
      <c r="AS15" s="384"/>
      <c r="AT15" s="95"/>
      <c r="AU15" s="152"/>
      <c r="AV15" s="178"/>
      <c r="AW15" s="95"/>
      <c r="AX15" s="384"/>
    </row>
    <row r="16" spans="1:50">
      <c r="A16" s="76"/>
      <c r="B16" s="390"/>
      <c r="C16" s="95">
        <v>10</v>
      </c>
      <c r="D16" s="95"/>
      <c r="E16" s="152"/>
      <c r="F16" s="95"/>
      <c r="G16" s="178"/>
      <c r="H16" s="384"/>
      <c r="I16" s="154" t="e">
        <f t="shared" si="0"/>
        <v>#DIV/0!</v>
      </c>
      <c r="J16" s="154" t="e">
        <f t="shared" si="0"/>
        <v>#DIV/0!</v>
      </c>
      <c r="K16" s="155" t="e">
        <f t="shared" si="0"/>
        <v>#DIV/0!</v>
      </c>
      <c r="L16" s="400"/>
      <c r="M16" s="154" t="e">
        <f t="shared" si="1"/>
        <v>#DIV/0!</v>
      </c>
      <c r="N16" s="385"/>
      <c r="O16" s="385"/>
      <c r="P16" s="152"/>
      <c r="Q16" s="152"/>
      <c r="R16" s="178"/>
      <c r="S16" s="95" t="e">
        <f t="shared" si="2"/>
        <v>#N/A</v>
      </c>
      <c r="T16" s="384"/>
      <c r="U16" s="152"/>
      <c r="V16" s="152"/>
      <c r="W16" s="178"/>
      <c r="X16" s="95" t="e">
        <f t="shared" si="3"/>
        <v>#N/A</v>
      </c>
      <c r="Y16" s="384"/>
      <c r="Z16" s="95"/>
      <c r="AA16" s="152"/>
      <c r="AB16" s="178"/>
      <c r="AC16" s="95"/>
      <c r="AD16" s="384"/>
      <c r="AE16" s="152"/>
      <c r="AF16" s="152"/>
      <c r="AG16" s="178"/>
      <c r="AH16" s="95"/>
      <c r="AI16" s="384"/>
      <c r="AJ16" s="95"/>
      <c r="AK16" s="152"/>
      <c r="AL16" s="178"/>
      <c r="AM16" s="95"/>
      <c r="AN16" s="384"/>
      <c r="AO16" s="95"/>
      <c r="AP16" s="152"/>
      <c r="AQ16" s="178"/>
      <c r="AR16" s="95"/>
      <c r="AS16" s="384"/>
      <c r="AT16" s="95"/>
      <c r="AU16" s="152"/>
      <c r="AV16" s="178"/>
      <c r="AW16" s="95"/>
      <c r="AX16" s="384"/>
    </row>
    <row r="17" spans="2:50">
      <c r="B17" s="390"/>
      <c r="C17" s="95">
        <v>11</v>
      </c>
      <c r="D17" s="95"/>
      <c r="E17" s="95"/>
      <c r="F17" s="95"/>
      <c r="G17" s="95"/>
      <c r="H17" s="384"/>
      <c r="I17" s="154"/>
      <c r="J17" s="154"/>
      <c r="K17" s="154"/>
      <c r="L17" s="400"/>
      <c r="M17" s="154" t="e">
        <f t="shared" si="1"/>
        <v>#DIV/0!</v>
      </c>
      <c r="N17" s="385"/>
      <c r="O17" s="385"/>
      <c r="P17" s="95"/>
      <c r="Q17" s="95"/>
      <c r="R17" s="95"/>
      <c r="S17" s="95" t="e">
        <f t="shared" si="2"/>
        <v>#N/A</v>
      </c>
      <c r="T17" s="384"/>
      <c r="U17" s="95"/>
      <c r="V17" s="95"/>
      <c r="W17" s="95"/>
      <c r="X17" s="95" t="e">
        <f t="shared" si="3"/>
        <v>#N/A</v>
      </c>
      <c r="Y17" s="384"/>
      <c r="Z17" s="95"/>
      <c r="AA17" s="95"/>
      <c r="AB17" s="95"/>
      <c r="AC17" s="95"/>
      <c r="AD17" s="384"/>
      <c r="AE17" s="95"/>
      <c r="AF17" s="95"/>
      <c r="AG17" s="95"/>
      <c r="AH17" s="95"/>
      <c r="AI17" s="384"/>
      <c r="AJ17" s="95"/>
      <c r="AK17" s="95"/>
      <c r="AL17" s="95"/>
      <c r="AM17" s="95"/>
      <c r="AN17" s="384"/>
      <c r="AO17" s="95"/>
      <c r="AP17" s="95"/>
      <c r="AQ17" s="95"/>
      <c r="AR17" s="95"/>
      <c r="AS17" s="384"/>
      <c r="AT17" s="95"/>
      <c r="AU17" s="95"/>
      <c r="AV17" s="95"/>
      <c r="AW17" s="95"/>
      <c r="AX17" s="384"/>
    </row>
    <row r="18" spans="2:50">
      <c r="B18" s="390"/>
      <c r="C18" s="95">
        <v>12</v>
      </c>
      <c r="D18" s="95"/>
      <c r="E18" s="95"/>
      <c r="F18" s="95"/>
      <c r="G18" s="95"/>
      <c r="H18" s="384"/>
      <c r="I18" s="154"/>
      <c r="J18" s="154"/>
      <c r="K18" s="154"/>
      <c r="L18" s="400"/>
      <c r="M18" s="154" t="e">
        <f t="shared" si="1"/>
        <v>#DIV/0!</v>
      </c>
      <c r="N18" s="385"/>
      <c r="O18" s="385"/>
      <c r="P18" s="95"/>
      <c r="Q18" s="95"/>
      <c r="R18" s="95"/>
      <c r="S18" s="95" t="e">
        <f t="shared" si="2"/>
        <v>#N/A</v>
      </c>
      <c r="T18" s="384"/>
      <c r="U18" s="95"/>
      <c r="V18" s="95"/>
      <c r="W18" s="95"/>
      <c r="X18" s="95" t="e">
        <f t="shared" si="3"/>
        <v>#N/A</v>
      </c>
      <c r="Y18" s="384"/>
      <c r="Z18" s="95"/>
      <c r="AA18" s="95"/>
      <c r="AB18" s="95"/>
      <c r="AC18" s="95"/>
      <c r="AD18" s="384"/>
      <c r="AE18" s="95"/>
      <c r="AF18" s="95"/>
      <c r="AG18" s="95"/>
      <c r="AH18" s="95"/>
      <c r="AI18" s="384"/>
      <c r="AJ18" s="95"/>
      <c r="AK18" s="95"/>
      <c r="AL18" s="95"/>
      <c r="AM18" s="95"/>
      <c r="AN18" s="384"/>
      <c r="AO18" s="95"/>
      <c r="AP18" s="95"/>
      <c r="AQ18" s="95"/>
      <c r="AR18" s="95"/>
      <c r="AS18" s="384"/>
      <c r="AT18" s="95"/>
      <c r="AU18" s="95"/>
      <c r="AV18" s="95"/>
      <c r="AW18" s="95"/>
      <c r="AX18" s="384"/>
    </row>
    <row r="19" spans="2:50">
      <c r="B19" s="390"/>
      <c r="C19" s="95">
        <v>13</v>
      </c>
      <c r="D19" s="95"/>
      <c r="E19" s="95"/>
      <c r="F19" s="95"/>
      <c r="G19" s="95"/>
      <c r="H19" s="384"/>
      <c r="I19" s="154"/>
      <c r="J19" s="154"/>
      <c r="K19" s="154"/>
      <c r="L19" s="400"/>
      <c r="M19" s="154" t="e">
        <f t="shared" si="1"/>
        <v>#DIV/0!</v>
      </c>
      <c r="N19" s="385"/>
      <c r="O19" s="385"/>
      <c r="P19" s="95"/>
      <c r="Q19" s="95"/>
      <c r="R19" s="95"/>
      <c r="S19" s="95" t="e">
        <f t="shared" si="2"/>
        <v>#N/A</v>
      </c>
      <c r="T19" s="384"/>
      <c r="U19" s="95"/>
      <c r="V19" s="95"/>
      <c r="W19" s="95"/>
      <c r="X19" s="95" t="e">
        <f t="shared" si="3"/>
        <v>#N/A</v>
      </c>
      <c r="Y19" s="384"/>
      <c r="Z19" s="95"/>
      <c r="AA19" s="95"/>
      <c r="AB19" s="95"/>
      <c r="AC19" s="95"/>
      <c r="AD19" s="384"/>
      <c r="AE19" s="95"/>
      <c r="AF19" s="95"/>
      <c r="AG19" s="95"/>
      <c r="AH19" s="95"/>
      <c r="AI19" s="384"/>
      <c r="AJ19" s="95"/>
      <c r="AK19" s="95"/>
      <c r="AL19" s="95"/>
      <c r="AM19" s="95"/>
      <c r="AN19" s="384"/>
      <c r="AO19" s="95"/>
      <c r="AP19" s="95"/>
      <c r="AQ19" s="95"/>
      <c r="AR19" s="95"/>
      <c r="AS19" s="384"/>
      <c r="AT19" s="95"/>
      <c r="AU19" s="95"/>
      <c r="AV19" s="95"/>
      <c r="AW19" s="95"/>
      <c r="AX19" s="384"/>
    </row>
    <row r="20" spans="2:50">
      <c r="B20" s="390"/>
      <c r="C20" s="95">
        <v>14</v>
      </c>
      <c r="D20" s="95"/>
      <c r="E20" s="95"/>
      <c r="F20" s="95"/>
      <c r="G20" s="95"/>
      <c r="H20" s="384"/>
      <c r="I20" s="154"/>
      <c r="J20" s="154"/>
      <c r="K20" s="154"/>
      <c r="L20" s="400"/>
      <c r="M20" s="154" t="e">
        <f t="shared" si="1"/>
        <v>#DIV/0!</v>
      </c>
      <c r="N20" s="385"/>
      <c r="O20" s="385"/>
      <c r="P20" s="95"/>
      <c r="Q20" s="95"/>
      <c r="R20" s="95"/>
      <c r="S20" s="95" t="e">
        <f t="shared" si="2"/>
        <v>#N/A</v>
      </c>
      <c r="T20" s="384"/>
      <c r="U20" s="95"/>
      <c r="V20" s="95"/>
      <c r="W20" s="95"/>
      <c r="X20" s="95" t="e">
        <f t="shared" si="3"/>
        <v>#N/A</v>
      </c>
      <c r="Y20" s="384"/>
      <c r="Z20" s="95"/>
      <c r="AA20" s="95"/>
      <c r="AB20" s="95"/>
      <c r="AC20" s="95"/>
      <c r="AD20" s="384"/>
      <c r="AE20" s="95"/>
      <c r="AF20" s="95"/>
      <c r="AG20" s="95"/>
      <c r="AH20" s="95"/>
      <c r="AI20" s="384"/>
      <c r="AJ20" s="95"/>
      <c r="AK20" s="95"/>
      <c r="AL20" s="95"/>
      <c r="AM20" s="95"/>
      <c r="AN20" s="384"/>
      <c r="AO20" s="95"/>
      <c r="AP20" s="95"/>
      <c r="AQ20" s="95"/>
      <c r="AR20" s="95"/>
      <c r="AS20" s="384"/>
      <c r="AT20" s="95"/>
      <c r="AU20" s="95"/>
      <c r="AV20" s="95"/>
      <c r="AW20" s="95"/>
      <c r="AX20" s="384"/>
    </row>
    <row r="21" spans="2:50">
      <c r="B21" s="390"/>
      <c r="C21" s="95">
        <v>15</v>
      </c>
      <c r="D21" s="95"/>
      <c r="E21" s="95"/>
      <c r="F21" s="95"/>
      <c r="G21" s="95"/>
      <c r="H21" s="384"/>
      <c r="I21" s="154"/>
      <c r="J21" s="154"/>
      <c r="K21" s="154"/>
      <c r="L21" s="400"/>
      <c r="M21" s="154" t="e">
        <f t="shared" si="1"/>
        <v>#DIV/0!</v>
      </c>
      <c r="N21" s="385"/>
      <c r="O21" s="385"/>
      <c r="P21" s="95"/>
      <c r="Q21" s="95"/>
      <c r="R21" s="95"/>
      <c r="S21" s="95" t="e">
        <f t="shared" si="2"/>
        <v>#N/A</v>
      </c>
      <c r="T21" s="384"/>
      <c r="U21" s="95"/>
      <c r="V21" s="95"/>
      <c r="W21" s="95"/>
      <c r="X21" s="95" t="e">
        <f t="shared" si="3"/>
        <v>#N/A</v>
      </c>
      <c r="Y21" s="384"/>
      <c r="Z21" s="95"/>
      <c r="AA21" s="95"/>
      <c r="AB21" s="95"/>
      <c r="AC21" s="95"/>
      <c r="AD21" s="384"/>
      <c r="AE21" s="95"/>
      <c r="AF21" s="95"/>
      <c r="AG21" s="95"/>
      <c r="AH21" s="95"/>
      <c r="AI21" s="384"/>
      <c r="AJ21" s="95"/>
      <c r="AK21" s="95"/>
      <c r="AL21" s="95"/>
      <c r="AM21" s="95"/>
      <c r="AN21" s="384"/>
      <c r="AO21" s="95"/>
      <c r="AP21" s="95"/>
      <c r="AQ21" s="95"/>
      <c r="AR21" s="95"/>
      <c r="AS21" s="384"/>
      <c r="AT21" s="95"/>
      <c r="AU21" s="95"/>
      <c r="AV21" s="95"/>
      <c r="AW21" s="95"/>
      <c r="AX21" s="384"/>
    </row>
    <row r="22" spans="2:50" ht="15.75">
      <c r="B22" s="394"/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>
      <c r="B27" s="390" t="s">
        <v>150</v>
      </c>
      <c r="C27" s="95">
        <v>1</v>
      </c>
      <c r="D27" s="95"/>
      <c r="E27" s="95"/>
      <c r="F27" s="95"/>
      <c r="G27" s="95"/>
      <c r="H27" s="390" t="e">
        <f>AVERAGE(G27:G41)</f>
        <v>#DIV/0!</v>
      </c>
      <c r="I27" s="154" t="e">
        <f>AVERAGE(P27,U27,Z27,AE27,AJ27,AO27,AT27)</f>
        <v>#DIV/0!</v>
      </c>
      <c r="J27" s="154" t="e">
        <f t="shared" ref="J27:K41" si="4">AVERAGE(Q27,V27,AA27,AF27,AK27,AP27,AU27)</f>
        <v>#DIV/0!</v>
      </c>
      <c r="K27" s="155" t="e">
        <f>AVERAGE(R27,W27,AB27,AG27,AL27,AQ27,AV27)</f>
        <v>#DIV/0!</v>
      </c>
      <c r="L27" s="400" t="e">
        <f>AVERAGE(K27:K41)</f>
        <v>#DIV/0!</v>
      </c>
      <c r="M27" s="154" t="e">
        <f>RANK(K27, K$27:K$41)</f>
        <v>#DIV/0!</v>
      </c>
      <c r="N27" s="385"/>
      <c r="O27" s="385"/>
      <c r="P27" s="95"/>
      <c r="Q27" s="95"/>
      <c r="R27" s="95"/>
      <c r="S27" s="95"/>
      <c r="T27" s="390" t="e">
        <f>AVERAGE(R27:R41)</f>
        <v>#DIV/0!</v>
      </c>
      <c r="U27" s="95"/>
      <c r="V27" s="95"/>
      <c r="W27" s="95"/>
      <c r="X27" s="95"/>
      <c r="Y27" s="390" t="e">
        <f>AVERAGE(W27:W41)</f>
        <v>#DIV/0!</v>
      </c>
      <c r="Z27" s="95"/>
      <c r="AA27" s="95"/>
      <c r="AB27" s="95"/>
      <c r="AC27" s="95"/>
      <c r="AD27" s="390" t="e">
        <f>AVERAGE(AB27:AB41)</f>
        <v>#DIV/0!</v>
      </c>
      <c r="AE27" s="95"/>
      <c r="AF27" s="95"/>
      <c r="AG27" s="95"/>
      <c r="AH27" s="95"/>
      <c r="AI27" s="390" t="e">
        <f>AVERAGE(AG27:AG41)</f>
        <v>#DIV/0!</v>
      </c>
      <c r="AJ27" s="95"/>
      <c r="AK27" s="95"/>
      <c r="AL27" s="95"/>
      <c r="AM27" s="95"/>
      <c r="AN27" s="390" t="e">
        <f>AVERAGE(AL27:AL41)</f>
        <v>#DIV/0!</v>
      </c>
      <c r="AO27" s="95"/>
      <c r="AP27" s="95"/>
      <c r="AQ27" s="95"/>
      <c r="AR27" s="95"/>
      <c r="AS27" s="390" t="e">
        <f>AVERAGE(AQ27:AQ41)</f>
        <v>#DIV/0!</v>
      </c>
      <c r="AT27" s="95"/>
      <c r="AU27" s="95"/>
      <c r="AV27" s="95"/>
      <c r="AW27" s="95"/>
      <c r="AX27" s="390" t="e">
        <f>AVERAGE(AV27:AV41)</f>
        <v>#DIV/0!</v>
      </c>
    </row>
    <row r="28" spans="2:50">
      <c r="B28" s="390"/>
      <c r="C28" s="95">
        <v>2</v>
      </c>
      <c r="D28" s="95"/>
      <c r="E28" s="95"/>
      <c r="F28" s="95"/>
      <c r="G28" s="95"/>
      <c r="H28" s="390"/>
      <c r="I28" s="154" t="e">
        <f t="shared" ref="I28:I41" si="5">AVERAGE(P28,U28,Z28,AE28,AJ28,AO28,AT28)</f>
        <v>#DIV/0!</v>
      </c>
      <c r="J28" s="154" t="e">
        <f t="shared" si="4"/>
        <v>#DIV/0!</v>
      </c>
      <c r="K28" s="155" t="e">
        <f t="shared" si="4"/>
        <v>#DIV/0!</v>
      </c>
      <c r="L28" s="400"/>
      <c r="M28" s="154" t="e">
        <f t="shared" ref="M28:M40" si="6">RANK(K28, K$27:K$41)</f>
        <v>#DIV/0!</v>
      </c>
      <c r="N28" s="385"/>
      <c r="O28" s="385"/>
      <c r="P28" s="95"/>
      <c r="Q28" s="95"/>
      <c r="R28" s="95"/>
      <c r="S28" s="95"/>
      <c r="T28" s="390"/>
      <c r="U28" s="95"/>
      <c r="V28" s="95"/>
      <c r="W28" s="95"/>
      <c r="X28" s="95"/>
      <c r="Y28" s="390"/>
      <c r="Z28" s="95"/>
      <c r="AA28" s="95"/>
      <c r="AB28" s="95"/>
      <c r="AC28" s="95"/>
      <c r="AD28" s="390"/>
      <c r="AE28" s="95"/>
      <c r="AF28" s="95"/>
      <c r="AG28" s="95"/>
      <c r="AH28" s="95"/>
      <c r="AI28" s="390"/>
      <c r="AJ28" s="95"/>
      <c r="AK28" s="95"/>
      <c r="AL28" s="95"/>
      <c r="AM28" s="95"/>
      <c r="AN28" s="390"/>
      <c r="AO28" s="95"/>
      <c r="AP28" s="95"/>
      <c r="AQ28" s="95"/>
      <c r="AR28" s="95"/>
      <c r="AS28" s="390"/>
      <c r="AT28" s="95"/>
      <c r="AU28" s="95"/>
      <c r="AV28" s="95"/>
      <c r="AW28" s="95"/>
      <c r="AX28" s="390"/>
    </row>
    <row r="29" spans="2:50">
      <c r="B29" s="390"/>
      <c r="C29" s="95">
        <v>3</v>
      </c>
      <c r="D29" s="95"/>
      <c r="E29" s="95"/>
      <c r="F29" s="95"/>
      <c r="G29" s="95"/>
      <c r="H29" s="390"/>
      <c r="I29" s="154" t="e">
        <f t="shared" si="5"/>
        <v>#DIV/0!</v>
      </c>
      <c r="J29" s="154" t="e">
        <f t="shared" si="4"/>
        <v>#DIV/0!</v>
      </c>
      <c r="K29" s="155" t="e">
        <f t="shared" si="4"/>
        <v>#DIV/0!</v>
      </c>
      <c r="L29" s="400"/>
      <c r="M29" s="154" t="e">
        <f>RANK(K29, K$27:K$41)</f>
        <v>#DIV/0!</v>
      </c>
      <c r="N29" s="385"/>
      <c r="O29" s="385"/>
      <c r="P29" s="95"/>
      <c r="Q29" s="95"/>
      <c r="R29" s="95"/>
      <c r="S29" s="95"/>
      <c r="T29" s="390"/>
      <c r="U29" s="95"/>
      <c r="V29" s="95"/>
      <c r="W29" s="95"/>
      <c r="X29" s="95"/>
      <c r="Y29" s="390"/>
      <c r="Z29" s="95"/>
      <c r="AA29" s="95"/>
      <c r="AB29" s="95"/>
      <c r="AC29" s="95"/>
      <c r="AD29" s="390"/>
      <c r="AE29" s="95"/>
      <c r="AF29" s="95"/>
      <c r="AG29" s="95"/>
      <c r="AH29" s="95"/>
      <c r="AI29" s="390"/>
      <c r="AJ29" s="95"/>
      <c r="AK29" s="95"/>
      <c r="AL29" s="95"/>
      <c r="AM29" s="95"/>
      <c r="AN29" s="390"/>
      <c r="AO29" s="95"/>
      <c r="AP29" s="95"/>
      <c r="AQ29" s="95"/>
      <c r="AR29" s="95"/>
      <c r="AS29" s="390"/>
      <c r="AT29" s="95"/>
      <c r="AU29" s="95"/>
      <c r="AV29" s="95"/>
      <c r="AW29" s="95"/>
      <c r="AX29" s="390"/>
    </row>
    <row r="30" spans="2:50">
      <c r="B30" s="390"/>
      <c r="C30" s="95">
        <v>4</v>
      </c>
      <c r="D30" s="95"/>
      <c r="E30" s="95"/>
      <c r="F30" s="95"/>
      <c r="G30" s="95"/>
      <c r="H30" s="390"/>
      <c r="I30" s="154" t="e">
        <f t="shared" si="5"/>
        <v>#DIV/0!</v>
      </c>
      <c r="J30" s="154" t="e">
        <f t="shared" si="4"/>
        <v>#DIV/0!</v>
      </c>
      <c r="K30" s="155" t="e">
        <f t="shared" si="4"/>
        <v>#DIV/0!</v>
      </c>
      <c r="L30" s="400"/>
      <c r="M30" s="154" t="e">
        <f>RANK(K30, K$27:K$41)</f>
        <v>#DIV/0!</v>
      </c>
      <c r="N30" s="385"/>
      <c r="O30" s="385"/>
      <c r="P30" s="95"/>
      <c r="Q30" s="95"/>
      <c r="R30" s="95"/>
      <c r="S30" s="95"/>
      <c r="T30" s="390"/>
      <c r="U30" s="95"/>
      <c r="V30" s="95"/>
      <c r="W30" s="95"/>
      <c r="X30" s="95"/>
      <c r="Y30" s="390"/>
      <c r="Z30" s="95"/>
      <c r="AA30" s="95"/>
      <c r="AB30" s="95"/>
      <c r="AC30" s="95"/>
      <c r="AD30" s="390"/>
      <c r="AE30" s="95"/>
      <c r="AF30" s="95"/>
      <c r="AG30" s="95"/>
      <c r="AH30" s="95"/>
      <c r="AI30" s="390"/>
      <c r="AJ30" s="95"/>
      <c r="AK30" s="95"/>
      <c r="AL30" s="95"/>
      <c r="AM30" s="95"/>
      <c r="AN30" s="390"/>
      <c r="AO30" s="95"/>
      <c r="AP30" s="95"/>
      <c r="AQ30" s="95"/>
      <c r="AR30" s="95"/>
      <c r="AS30" s="390"/>
      <c r="AT30" s="95"/>
      <c r="AU30" s="95"/>
      <c r="AV30" s="95"/>
      <c r="AW30" s="95"/>
      <c r="AX30" s="390"/>
    </row>
    <row r="31" spans="2:50">
      <c r="B31" s="390"/>
      <c r="C31" s="95">
        <v>5</v>
      </c>
      <c r="D31" s="95"/>
      <c r="E31" s="95"/>
      <c r="F31" s="95"/>
      <c r="G31" s="95"/>
      <c r="H31" s="390"/>
      <c r="I31" s="154" t="e">
        <f t="shared" si="5"/>
        <v>#DIV/0!</v>
      </c>
      <c r="J31" s="154" t="e">
        <f t="shared" si="4"/>
        <v>#DIV/0!</v>
      </c>
      <c r="K31" s="155" t="e">
        <f t="shared" si="4"/>
        <v>#DIV/0!</v>
      </c>
      <c r="L31" s="400"/>
      <c r="M31" s="154" t="e">
        <f t="shared" si="6"/>
        <v>#DIV/0!</v>
      </c>
      <c r="N31" s="385"/>
      <c r="O31" s="385"/>
      <c r="P31" s="95"/>
      <c r="Q31" s="95"/>
      <c r="R31" s="95"/>
      <c r="S31" s="95"/>
      <c r="T31" s="390"/>
      <c r="U31" s="95"/>
      <c r="V31" s="95"/>
      <c r="W31" s="95"/>
      <c r="X31" s="95"/>
      <c r="Y31" s="390"/>
      <c r="Z31" s="95"/>
      <c r="AA31" s="95"/>
      <c r="AB31" s="95"/>
      <c r="AC31" s="95"/>
      <c r="AD31" s="390"/>
      <c r="AE31" s="95"/>
      <c r="AF31" s="95"/>
      <c r="AG31" s="95"/>
      <c r="AH31" s="95"/>
      <c r="AI31" s="390"/>
      <c r="AJ31" s="95"/>
      <c r="AK31" s="95"/>
      <c r="AL31" s="95"/>
      <c r="AM31" s="95"/>
      <c r="AN31" s="390"/>
      <c r="AO31" s="95"/>
      <c r="AP31" s="95"/>
      <c r="AQ31" s="95"/>
      <c r="AR31" s="95"/>
      <c r="AS31" s="390"/>
      <c r="AT31" s="95"/>
      <c r="AU31" s="95"/>
      <c r="AV31" s="95"/>
      <c r="AW31" s="95"/>
      <c r="AX31" s="390"/>
    </row>
    <row r="32" spans="2:50">
      <c r="B32" s="390"/>
      <c r="C32" s="95">
        <v>6</v>
      </c>
      <c r="D32" s="95"/>
      <c r="E32" s="95"/>
      <c r="F32" s="95"/>
      <c r="G32" s="95"/>
      <c r="H32" s="390"/>
      <c r="I32" s="154" t="e">
        <f t="shared" si="5"/>
        <v>#DIV/0!</v>
      </c>
      <c r="J32" s="154" t="e">
        <f t="shared" si="4"/>
        <v>#DIV/0!</v>
      </c>
      <c r="K32" s="155" t="e">
        <f t="shared" si="4"/>
        <v>#DIV/0!</v>
      </c>
      <c r="L32" s="400"/>
      <c r="M32" s="154" t="e">
        <f t="shared" si="6"/>
        <v>#DIV/0!</v>
      </c>
      <c r="N32" s="385"/>
      <c r="O32" s="385"/>
      <c r="P32" s="95"/>
      <c r="Q32" s="95"/>
      <c r="R32" s="95"/>
      <c r="S32" s="95"/>
      <c r="T32" s="390"/>
      <c r="U32" s="95"/>
      <c r="V32" s="95"/>
      <c r="W32" s="95"/>
      <c r="X32" s="95"/>
      <c r="Y32" s="390"/>
      <c r="Z32" s="95"/>
      <c r="AA32" s="95"/>
      <c r="AB32" s="95"/>
      <c r="AC32" s="95"/>
      <c r="AD32" s="390"/>
      <c r="AE32" s="95"/>
      <c r="AF32" s="95"/>
      <c r="AG32" s="95"/>
      <c r="AH32" s="95"/>
      <c r="AI32" s="390"/>
      <c r="AJ32" s="95"/>
      <c r="AK32" s="95"/>
      <c r="AL32" s="95"/>
      <c r="AM32" s="95"/>
      <c r="AN32" s="390"/>
      <c r="AO32" s="95"/>
      <c r="AP32" s="95"/>
      <c r="AQ32" s="95"/>
      <c r="AR32" s="95"/>
      <c r="AS32" s="390"/>
      <c r="AT32" s="95"/>
      <c r="AU32" s="95"/>
      <c r="AV32" s="95"/>
      <c r="AW32" s="95"/>
      <c r="AX32" s="390"/>
    </row>
    <row r="33" spans="2:50">
      <c r="B33" s="390"/>
      <c r="C33" s="95">
        <v>7</v>
      </c>
      <c r="D33" s="95"/>
      <c r="E33" s="95"/>
      <c r="F33" s="95"/>
      <c r="G33" s="95"/>
      <c r="H33" s="390"/>
      <c r="I33" s="154" t="e">
        <f t="shared" si="5"/>
        <v>#DIV/0!</v>
      </c>
      <c r="J33" s="154" t="e">
        <f t="shared" si="4"/>
        <v>#DIV/0!</v>
      </c>
      <c r="K33" s="155" t="e">
        <f t="shared" si="4"/>
        <v>#DIV/0!</v>
      </c>
      <c r="L33" s="400"/>
      <c r="M33" s="154" t="e">
        <f t="shared" si="6"/>
        <v>#DIV/0!</v>
      </c>
      <c r="N33" s="385"/>
      <c r="O33" s="385"/>
      <c r="P33" s="95"/>
      <c r="Q33" s="95"/>
      <c r="R33" s="95"/>
      <c r="S33" s="95"/>
      <c r="T33" s="390"/>
      <c r="U33" s="95"/>
      <c r="V33" s="95"/>
      <c r="W33" s="95"/>
      <c r="X33" s="95"/>
      <c r="Y33" s="390"/>
      <c r="Z33" s="95"/>
      <c r="AA33" s="95"/>
      <c r="AB33" s="95"/>
      <c r="AC33" s="95"/>
      <c r="AD33" s="390"/>
      <c r="AE33" s="95"/>
      <c r="AF33" s="95"/>
      <c r="AG33" s="95"/>
      <c r="AH33" s="95"/>
      <c r="AI33" s="390"/>
      <c r="AJ33" s="95"/>
      <c r="AK33" s="95"/>
      <c r="AL33" s="95"/>
      <c r="AM33" s="95"/>
      <c r="AN33" s="390"/>
      <c r="AO33" s="95"/>
      <c r="AP33" s="95"/>
      <c r="AQ33" s="95"/>
      <c r="AR33" s="95"/>
      <c r="AS33" s="390"/>
      <c r="AT33" s="95"/>
      <c r="AU33" s="95"/>
      <c r="AV33" s="95"/>
      <c r="AW33" s="95"/>
      <c r="AX33" s="390"/>
    </row>
    <row r="34" spans="2:50">
      <c r="B34" s="390"/>
      <c r="C34" s="95">
        <v>8</v>
      </c>
      <c r="D34" s="95"/>
      <c r="E34" s="95"/>
      <c r="F34" s="95"/>
      <c r="G34" s="95"/>
      <c r="H34" s="390"/>
      <c r="I34" s="154" t="e">
        <f t="shared" si="5"/>
        <v>#DIV/0!</v>
      </c>
      <c r="J34" s="154" t="e">
        <f t="shared" si="4"/>
        <v>#DIV/0!</v>
      </c>
      <c r="K34" s="155" t="e">
        <f t="shared" si="4"/>
        <v>#DIV/0!</v>
      </c>
      <c r="L34" s="400"/>
      <c r="M34" s="154" t="e">
        <f t="shared" si="6"/>
        <v>#DIV/0!</v>
      </c>
      <c r="N34" s="385"/>
      <c r="O34" s="385"/>
      <c r="P34" s="95"/>
      <c r="Q34" s="95"/>
      <c r="R34" s="95"/>
      <c r="S34" s="95"/>
      <c r="T34" s="390"/>
      <c r="U34" s="95"/>
      <c r="V34" s="95"/>
      <c r="W34" s="95"/>
      <c r="X34" s="95"/>
      <c r="Y34" s="390"/>
      <c r="Z34" s="95"/>
      <c r="AA34" s="95"/>
      <c r="AB34" s="95"/>
      <c r="AC34" s="95"/>
      <c r="AD34" s="390"/>
      <c r="AE34" s="95"/>
      <c r="AF34" s="95"/>
      <c r="AG34" s="95"/>
      <c r="AH34" s="95"/>
      <c r="AI34" s="390"/>
      <c r="AJ34" s="95"/>
      <c r="AK34" s="95"/>
      <c r="AL34" s="95"/>
      <c r="AM34" s="95"/>
      <c r="AN34" s="390"/>
      <c r="AO34" s="95"/>
      <c r="AP34" s="95"/>
      <c r="AQ34" s="95"/>
      <c r="AR34" s="95"/>
      <c r="AS34" s="390"/>
      <c r="AT34" s="95"/>
      <c r="AU34" s="95"/>
      <c r="AV34" s="95"/>
      <c r="AW34" s="95"/>
      <c r="AX34" s="390"/>
    </row>
    <row r="35" spans="2:50">
      <c r="B35" s="390"/>
      <c r="C35" s="95">
        <v>9</v>
      </c>
      <c r="D35" s="95"/>
      <c r="E35" s="95"/>
      <c r="F35" s="95"/>
      <c r="G35" s="95"/>
      <c r="H35" s="390"/>
      <c r="I35" s="154" t="e">
        <f t="shared" si="5"/>
        <v>#DIV/0!</v>
      </c>
      <c r="J35" s="154" t="e">
        <f t="shared" si="4"/>
        <v>#DIV/0!</v>
      </c>
      <c r="K35" s="155" t="e">
        <f t="shared" si="4"/>
        <v>#DIV/0!</v>
      </c>
      <c r="L35" s="400"/>
      <c r="M35" s="154" t="e">
        <f t="shared" si="6"/>
        <v>#DIV/0!</v>
      </c>
      <c r="N35" s="385"/>
      <c r="O35" s="385"/>
      <c r="P35" s="95"/>
      <c r="Q35" s="95"/>
      <c r="R35" s="95"/>
      <c r="S35" s="95"/>
      <c r="T35" s="390"/>
      <c r="U35" s="95"/>
      <c r="V35" s="95"/>
      <c r="W35" s="95"/>
      <c r="X35" s="95"/>
      <c r="Y35" s="390"/>
      <c r="Z35" s="95"/>
      <c r="AA35" s="95"/>
      <c r="AB35" s="95"/>
      <c r="AC35" s="95"/>
      <c r="AD35" s="390"/>
      <c r="AE35" s="95"/>
      <c r="AF35" s="95"/>
      <c r="AG35" s="95"/>
      <c r="AH35" s="95"/>
      <c r="AI35" s="390"/>
      <c r="AJ35" s="95"/>
      <c r="AK35" s="95"/>
      <c r="AL35" s="95"/>
      <c r="AM35" s="95"/>
      <c r="AN35" s="390"/>
      <c r="AO35" s="95"/>
      <c r="AP35" s="95"/>
      <c r="AQ35" s="95"/>
      <c r="AR35" s="95"/>
      <c r="AS35" s="390"/>
      <c r="AT35" s="95"/>
      <c r="AU35" s="95"/>
      <c r="AV35" s="95"/>
      <c r="AW35" s="95"/>
      <c r="AX35" s="390"/>
    </row>
    <row r="36" spans="2:50">
      <c r="B36" s="390"/>
      <c r="C36" s="95">
        <v>10</v>
      </c>
      <c r="D36" s="95"/>
      <c r="E36" s="95"/>
      <c r="F36" s="95"/>
      <c r="G36" s="95"/>
      <c r="H36" s="390"/>
      <c r="I36" s="154" t="e">
        <f t="shared" si="5"/>
        <v>#DIV/0!</v>
      </c>
      <c r="J36" s="154" t="e">
        <f t="shared" si="4"/>
        <v>#DIV/0!</v>
      </c>
      <c r="K36" s="155" t="e">
        <f t="shared" si="4"/>
        <v>#DIV/0!</v>
      </c>
      <c r="L36" s="400"/>
      <c r="M36" s="154" t="e">
        <f t="shared" si="6"/>
        <v>#DIV/0!</v>
      </c>
      <c r="N36" s="385"/>
      <c r="O36" s="385"/>
      <c r="P36" s="95"/>
      <c r="Q36" s="95"/>
      <c r="R36" s="95"/>
      <c r="S36" s="95"/>
      <c r="T36" s="390"/>
      <c r="U36" s="95"/>
      <c r="V36" s="95"/>
      <c r="W36" s="95"/>
      <c r="X36" s="95"/>
      <c r="Y36" s="390"/>
      <c r="Z36" s="95"/>
      <c r="AA36" s="95"/>
      <c r="AB36" s="95"/>
      <c r="AC36" s="95"/>
      <c r="AD36" s="390"/>
      <c r="AE36" s="95"/>
      <c r="AF36" s="95"/>
      <c r="AG36" s="95"/>
      <c r="AH36" s="95"/>
      <c r="AI36" s="390"/>
      <c r="AJ36" s="95"/>
      <c r="AK36" s="95"/>
      <c r="AL36" s="95"/>
      <c r="AM36" s="95"/>
      <c r="AN36" s="390"/>
      <c r="AO36" s="95"/>
      <c r="AP36" s="95"/>
      <c r="AQ36" s="95"/>
      <c r="AR36" s="95"/>
      <c r="AS36" s="390"/>
      <c r="AT36" s="95"/>
      <c r="AU36" s="95"/>
      <c r="AV36" s="95"/>
      <c r="AW36" s="95"/>
      <c r="AX36" s="390"/>
    </row>
    <row r="37" spans="2:50">
      <c r="B37" s="390"/>
      <c r="C37" s="95">
        <v>11</v>
      </c>
      <c r="D37" s="95"/>
      <c r="E37" s="95"/>
      <c r="F37" s="95"/>
      <c r="G37" s="95"/>
      <c r="H37" s="390"/>
      <c r="I37" s="154" t="e">
        <f t="shared" si="5"/>
        <v>#DIV/0!</v>
      </c>
      <c r="J37" s="154" t="e">
        <f t="shared" si="4"/>
        <v>#DIV/0!</v>
      </c>
      <c r="K37" s="155" t="e">
        <f t="shared" si="4"/>
        <v>#DIV/0!</v>
      </c>
      <c r="L37" s="400"/>
      <c r="M37" s="154" t="e">
        <f t="shared" si="6"/>
        <v>#DIV/0!</v>
      </c>
      <c r="N37" s="385"/>
      <c r="O37" s="385"/>
      <c r="P37" s="95"/>
      <c r="Q37" s="95"/>
      <c r="R37" s="95"/>
      <c r="S37" s="95"/>
      <c r="T37" s="390"/>
      <c r="U37" s="95"/>
      <c r="V37" s="95"/>
      <c r="W37" s="95"/>
      <c r="X37" s="95"/>
      <c r="Y37" s="390"/>
      <c r="Z37" s="95"/>
      <c r="AA37" s="95"/>
      <c r="AB37" s="95"/>
      <c r="AC37" s="95"/>
      <c r="AD37" s="390"/>
      <c r="AE37" s="95"/>
      <c r="AF37" s="95"/>
      <c r="AG37" s="95"/>
      <c r="AH37" s="95"/>
      <c r="AI37" s="390"/>
      <c r="AJ37" s="95"/>
      <c r="AK37" s="95"/>
      <c r="AL37" s="95"/>
      <c r="AM37" s="95"/>
      <c r="AN37" s="390"/>
      <c r="AO37" s="95"/>
      <c r="AP37" s="95"/>
      <c r="AQ37" s="95"/>
      <c r="AR37" s="95"/>
      <c r="AS37" s="390"/>
      <c r="AT37" s="95"/>
      <c r="AU37" s="95"/>
      <c r="AV37" s="95"/>
      <c r="AW37" s="95"/>
      <c r="AX37" s="390"/>
    </row>
    <row r="38" spans="2:50">
      <c r="B38" s="390"/>
      <c r="C38" s="95">
        <v>12</v>
      </c>
      <c r="D38" s="95"/>
      <c r="E38" s="95"/>
      <c r="F38" s="95"/>
      <c r="G38" s="95"/>
      <c r="H38" s="390"/>
      <c r="I38" s="154" t="e">
        <f t="shared" si="5"/>
        <v>#DIV/0!</v>
      </c>
      <c r="J38" s="154" t="e">
        <f t="shared" si="4"/>
        <v>#DIV/0!</v>
      </c>
      <c r="K38" s="155" t="e">
        <f t="shared" si="4"/>
        <v>#DIV/0!</v>
      </c>
      <c r="L38" s="400"/>
      <c r="M38" s="154" t="e">
        <f t="shared" si="6"/>
        <v>#DIV/0!</v>
      </c>
      <c r="N38" s="385"/>
      <c r="O38" s="385"/>
      <c r="P38" s="95"/>
      <c r="Q38" s="95"/>
      <c r="R38" s="95"/>
      <c r="S38" s="95"/>
      <c r="T38" s="390"/>
      <c r="U38" s="95"/>
      <c r="V38" s="95"/>
      <c r="W38" s="95"/>
      <c r="X38" s="95"/>
      <c r="Y38" s="390"/>
      <c r="Z38" s="95"/>
      <c r="AA38" s="95"/>
      <c r="AB38" s="95"/>
      <c r="AC38" s="95"/>
      <c r="AD38" s="390"/>
      <c r="AE38" s="95"/>
      <c r="AF38" s="95"/>
      <c r="AG38" s="95"/>
      <c r="AH38" s="95"/>
      <c r="AI38" s="390"/>
      <c r="AJ38" s="95"/>
      <c r="AK38" s="95"/>
      <c r="AL38" s="95"/>
      <c r="AM38" s="95"/>
      <c r="AN38" s="390"/>
      <c r="AO38" s="95"/>
      <c r="AP38" s="95"/>
      <c r="AQ38" s="95"/>
      <c r="AR38" s="95"/>
      <c r="AS38" s="390"/>
      <c r="AT38" s="95"/>
      <c r="AU38" s="95"/>
      <c r="AV38" s="95"/>
      <c r="AW38" s="95"/>
      <c r="AX38" s="390"/>
    </row>
    <row r="39" spans="2:50">
      <c r="B39" s="390"/>
      <c r="C39" s="95">
        <v>13</v>
      </c>
      <c r="D39" s="95"/>
      <c r="E39" s="95"/>
      <c r="F39" s="95"/>
      <c r="G39" s="95"/>
      <c r="H39" s="390"/>
      <c r="I39" s="154" t="e">
        <f t="shared" si="5"/>
        <v>#DIV/0!</v>
      </c>
      <c r="J39" s="154" t="e">
        <f t="shared" si="4"/>
        <v>#DIV/0!</v>
      </c>
      <c r="K39" s="155" t="e">
        <f t="shared" si="4"/>
        <v>#DIV/0!</v>
      </c>
      <c r="L39" s="400"/>
      <c r="M39" s="154" t="e">
        <f t="shared" si="6"/>
        <v>#DIV/0!</v>
      </c>
      <c r="N39" s="385"/>
      <c r="O39" s="385"/>
      <c r="P39" s="95"/>
      <c r="Q39" s="95"/>
      <c r="R39" s="95"/>
      <c r="S39" s="95"/>
      <c r="T39" s="390"/>
      <c r="U39" s="95"/>
      <c r="V39" s="95"/>
      <c r="W39" s="95"/>
      <c r="X39" s="95"/>
      <c r="Y39" s="390"/>
      <c r="Z39" s="95"/>
      <c r="AA39" s="95"/>
      <c r="AB39" s="95"/>
      <c r="AC39" s="95"/>
      <c r="AD39" s="390"/>
      <c r="AE39" s="95"/>
      <c r="AF39" s="95"/>
      <c r="AG39" s="95"/>
      <c r="AH39" s="95"/>
      <c r="AI39" s="390"/>
      <c r="AJ39" s="95"/>
      <c r="AK39" s="95"/>
      <c r="AL39" s="95"/>
      <c r="AM39" s="95"/>
      <c r="AN39" s="390"/>
      <c r="AO39" s="95"/>
      <c r="AP39" s="95"/>
      <c r="AQ39" s="95"/>
      <c r="AR39" s="95"/>
      <c r="AS39" s="390"/>
      <c r="AT39" s="95"/>
      <c r="AU39" s="95"/>
      <c r="AV39" s="95"/>
      <c r="AW39" s="95"/>
      <c r="AX39" s="390"/>
    </row>
    <row r="40" spans="2:50">
      <c r="B40" s="390"/>
      <c r="C40" s="95">
        <v>14</v>
      </c>
      <c r="D40" s="95"/>
      <c r="E40" s="95"/>
      <c r="F40" s="95"/>
      <c r="G40" s="95"/>
      <c r="H40" s="390"/>
      <c r="I40" s="154" t="e">
        <f t="shared" si="5"/>
        <v>#DIV/0!</v>
      </c>
      <c r="J40" s="154" t="e">
        <f t="shared" si="4"/>
        <v>#DIV/0!</v>
      </c>
      <c r="K40" s="155" t="e">
        <f t="shared" si="4"/>
        <v>#DIV/0!</v>
      </c>
      <c r="L40" s="400"/>
      <c r="M40" s="154" t="e">
        <f t="shared" si="6"/>
        <v>#DIV/0!</v>
      </c>
      <c r="N40" s="385"/>
      <c r="O40" s="385"/>
      <c r="P40" s="95"/>
      <c r="Q40" s="95"/>
      <c r="R40" s="95"/>
      <c r="S40" s="95"/>
      <c r="T40" s="390"/>
      <c r="U40" s="95"/>
      <c r="V40" s="95"/>
      <c r="W40" s="95"/>
      <c r="X40" s="95"/>
      <c r="Y40" s="390"/>
      <c r="Z40" s="95"/>
      <c r="AA40" s="95"/>
      <c r="AB40" s="95"/>
      <c r="AC40" s="95"/>
      <c r="AD40" s="390"/>
      <c r="AE40" s="95"/>
      <c r="AF40" s="95"/>
      <c r="AG40" s="95"/>
      <c r="AH40" s="95"/>
      <c r="AI40" s="390"/>
      <c r="AJ40" s="95"/>
      <c r="AK40" s="95"/>
      <c r="AL40" s="95"/>
      <c r="AM40" s="95"/>
      <c r="AN40" s="390"/>
      <c r="AO40" s="95"/>
      <c r="AP40" s="95"/>
      <c r="AQ40" s="95"/>
      <c r="AR40" s="95"/>
      <c r="AS40" s="390"/>
      <c r="AT40" s="95"/>
      <c r="AU40" s="95"/>
      <c r="AV40" s="95"/>
      <c r="AW40" s="95"/>
      <c r="AX40" s="390"/>
    </row>
    <row r="41" spans="2:50">
      <c r="B41" s="390"/>
      <c r="C41" s="95">
        <v>15</v>
      </c>
      <c r="D41" s="95"/>
      <c r="E41" s="95"/>
      <c r="F41" s="95"/>
      <c r="G41" s="95"/>
      <c r="H41" s="390"/>
      <c r="I41" s="154" t="e">
        <f t="shared" si="5"/>
        <v>#DIV/0!</v>
      </c>
      <c r="J41" s="154" t="e">
        <f t="shared" si="4"/>
        <v>#DIV/0!</v>
      </c>
      <c r="K41" s="155" t="e">
        <f t="shared" si="4"/>
        <v>#DIV/0!</v>
      </c>
      <c r="L41" s="400"/>
      <c r="M41" s="154" t="e">
        <f>RANK(K41, K$27:K$41)</f>
        <v>#DIV/0!</v>
      </c>
      <c r="N41" s="385"/>
      <c r="O41" s="385"/>
      <c r="P41" s="95"/>
      <c r="Q41" s="95"/>
      <c r="R41" s="95"/>
      <c r="S41" s="95"/>
      <c r="T41" s="390"/>
      <c r="U41" s="95"/>
      <c r="V41" s="95"/>
      <c r="W41" s="95"/>
      <c r="X41" s="95"/>
      <c r="Y41" s="390"/>
      <c r="Z41" s="95"/>
      <c r="AA41" s="95"/>
      <c r="AB41" s="95"/>
      <c r="AC41" s="95"/>
      <c r="AD41" s="390"/>
      <c r="AE41" s="95"/>
      <c r="AF41" s="95"/>
      <c r="AG41" s="95"/>
      <c r="AH41" s="95"/>
      <c r="AI41" s="390"/>
      <c r="AJ41" s="95"/>
      <c r="AK41" s="95"/>
      <c r="AL41" s="95"/>
      <c r="AM41" s="95"/>
      <c r="AN41" s="390"/>
      <c r="AO41" s="95"/>
      <c r="AP41" s="95"/>
      <c r="AQ41" s="95"/>
      <c r="AR41" s="95"/>
      <c r="AS41" s="390"/>
      <c r="AT41" s="95"/>
      <c r="AU41" s="95"/>
      <c r="AV41" s="95"/>
      <c r="AW41" s="95"/>
      <c r="AX41" s="390"/>
    </row>
    <row r="42" spans="2:50" ht="15.75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>
      <c r="B47" s="390" t="s">
        <v>150</v>
      </c>
      <c r="C47" s="95">
        <v>1</v>
      </c>
      <c r="D47" s="95"/>
      <c r="E47" s="95"/>
      <c r="F47" s="95"/>
      <c r="G47" s="95"/>
      <c r="H47" s="390" t="e">
        <f>AVERAGE(G47:G61)</f>
        <v>#DIV/0!</v>
      </c>
      <c r="I47" s="154" t="e">
        <f t="shared" ref="I47:K61" si="7">AVERAGE(P47,U47,Z47,AE47,AJ47,AO47,AT47)</f>
        <v>#DIV/0!</v>
      </c>
      <c r="J47" s="154" t="e">
        <f>AVERAGE(Q47,V47,AA47,AF47,AK47,AP47,AU47)</f>
        <v>#DIV/0!</v>
      </c>
      <c r="K47" s="155" t="e">
        <f>AVERAGE(R47,W47,AB47,AG47,AL47,AQ47,AV47)</f>
        <v>#DIV/0!</v>
      </c>
      <c r="L47" s="400" t="e">
        <f>AVERAGE(K47:K61)</f>
        <v>#DIV/0!</v>
      </c>
      <c r="M47" s="154" t="e">
        <f>RANK(K47, K$47:K$61)</f>
        <v>#DIV/0!</v>
      </c>
      <c r="N47" s="385"/>
      <c r="O47" s="385"/>
      <c r="P47" s="95"/>
      <c r="Q47" s="95"/>
      <c r="R47" s="95"/>
      <c r="S47" s="95"/>
      <c r="T47" s="390" t="e">
        <f>AVERAGE(R47:R61)</f>
        <v>#DIV/0!</v>
      </c>
      <c r="U47" s="95"/>
      <c r="V47" s="95"/>
      <c r="W47" s="95"/>
      <c r="X47" s="95"/>
      <c r="Y47" s="390" t="e">
        <f>AVERAGE(W47:W61)</f>
        <v>#DIV/0!</v>
      </c>
      <c r="Z47" s="95"/>
      <c r="AA47" s="95"/>
      <c r="AB47" s="95"/>
      <c r="AC47" s="95"/>
      <c r="AD47" s="390" t="e">
        <f>AVERAGE(AB47:AB61)</f>
        <v>#DIV/0!</v>
      </c>
      <c r="AE47" s="95"/>
      <c r="AF47" s="95"/>
      <c r="AG47" s="95"/>
      <c r="AH47" s="95"/>
      <c r="AI47" s="390" t="e">
        <f>AVERAGE(AG47:AG61)</f>
        <v>#DIV/0!</v>
      </c>
      <c r="AJ47" s="95"/>
      <c r="AK47" s="95"/>
      <c r="AL47" s="95"/>
      <c r="AM47" s="95"/>
      <c r="AN47" s="390" t="e">
        <f>AVERAGE(AL47:AL61)</f>
        <v>#DIV/0!</v>
      </c>
      <c r="AO47" s="95"/>
      <c r="AP47" s="95"/>
      <c r="AQ47" s="95"/>
      <c r="AR47" s="95"/>
      <c r="AS47" s="390" t="e">
        <f>AVERAGE(AQ47:AQ61)</f>
        <v>#DIV/0!</v>
      </c>
      <c r="AT47" s="95"/>
      <c r="AU47" s="95"/>
      <c r="AV47" s="95"/>
      <c r="AW47" s="95"/>
      <c r="AX47" s="390" t="e">
        <f>AVERAGE(AV47:AV61)</f>
        <v>#DIV/0!</v>
      </c>
    </row>
    <row r="48" spans="2:50">
      <c r="B48" s="390"/>
      <c r="C48" s="95">
        <v>2</v>
      </c>
      <c r="D48" s="95"/>
      <c r="E48" s="95"/>
      <c r="F48" s="95"/>
      <c r="G48" s="95"/>
      <c r="H48" s="390"/>
      <c r="I48" s="154" t="e">
        <f t="shared" si="7"/>
        <v>#DIV/0!</v>
      </c>
      <c r="J48" s="154" t="e">
        <f t="shared" si="7"/>
        <v>#DIV/0!</v>
      </c>
      <c r="K48" s="155" t="e">
        <f t="shared" si="7"/>
        <v>#DIV/0!</v>
      </c>
      <c r="L48" s="400"/>
      <c r="M48" s="154" t="e">
        <f t="shared" ref="M48:M61" si="8">RANK(K48, K$47:K$61)</f>
        <v>#DIV/0!</v>
      </c>
      <c r="N48" s="385"/>
      <c r="O48" s="385"/>
      <c r="P48" s="95"/>
      <c r="Q48" s="95"/>
      <c r="R48" s="95"/>
      <c r="S48" s="95"/>
      <c r="T48" s="390"/>
      <c r="U48" s="95"/>
      <c r="V48" s="95"/>
      <c r="W48" s="95"/>
      <c r="X48" s="95"/>
      <c r="Y48" s="390"/>
      <c r="Z48" s="95"/>
      <c r="AA48" s="95"/>
      <c r="AB48" s="95"/>
      <c r="AC48" s="95"/>
      <c r="AD48" s="390"/>
      <c r="AE48" s="95"/>
      <c r="AF48" s="95"/>
      <c r="AG48" s="95"/>
      <c r="AH48" s="95"/>
      <c r="AI48" s="390"/>
      <c r="AJ48" s="95"/>
      <c r="AK48" s="95"/>
      <c r="AL48" s="95"/>
      <c r="AM48" s="95"/>
      <c r="AN48" s="390"/>
      <c r="AO48" s="95"/>
      <c r="AP48" s="95"/>
      <c r="AQ48" s="95"/>
      <c r="AR48" s="95"/>
      <c r="AS48" s="390"/>
      <c r="AT48" s="95"/>
      <c r="AU48" s="95"/>
      <c r="AV48" s="95"/>
      <c r="AW48" s="95"/>
      <c r="AX48" s="390"/>
    </row>
    <row r="49" spans="2:50">
      <c r="B49" s="390"/>
      <c r="C49" s="95">
        <v>3</v>
      </c>
      <c r="D49" s="95"/>
      <c r="E49" s="95"/>
      <c r="F49" s="95"/>
      <c r="G49" s="95"/>
      <c r="H49" s="390"/>
      <c r="I49" s="154" t="e">
        <f t="shared" si="7"/>
        <v>#DIV/0!</v>
      </c>
      <c r="J49" s="154" t="e">
        <f t="shared" si="7"/>
        <v>#DIV/0!</v>
      </c>
      <c r="K49" s="155" t="e">
        <f t="shared" si="7"/>
        <v>#DIV/0!</v>
      </c>
      <c r="L49" s="400"/>
      <c r="M49" s="154" t="e">
        <f t="shared" si="8"/>
        <v>#DIV/0!</v>
      </c>
      <c r="N49" s="385"/>
      <c r="O49" s="385"/>
      <c r="P49" s="95"/>
      <c r="Q49" s="95"/>
      <c r="R49" s="95"/>
      <c r="S49" s="95"/>
      <c r="T49" s="390"/>
      <c r="U49" s="95"/>
      <c r="V49" s="95"/>
      <c r="W49" s="95"/>
      <c r="X49" s="95"/>
      <c r="Y49" s="390"/>
      <c r="Z49" s="95"/>
      <c r="AA49" s="95"/>
      <c r="AB49" s="95"/>
      <c r="AC49" s="95"/>
      <c r="AD49" s="390"/>
      <c r="AE49" s="95"/>
      <c r="AF49" s="95"/>
      <c r="AG49" s="95"/>
      <c r="AH49" s="95"/>
      <c r="AI49" s="390"/>
      <c r="AJ49" s="95"/>
      <c r="AK49" s="95"/>
      <c r="AL49" s="95"/>
      <c r="AM49" s="95"/>
      <c r="AN49" s="390"/>
      <c r="AO49" s="95"/>
      <c r="AP49" s="95"/>
      <c r="AQ49" s="95"/>
      <c r="AR49" s="95"/>
      <c r="AS49" s="390"/>
      <c r="AT49" s="95"/>
      <c r="AU49" s="95"/>
      <c r="AV49" s="95"/>
      <c r="AW49" s="95"/>
      <c r="AX49" s="390"/>
    </row>
    <row r="50" spans="2:50">
      <c r="B50" s="390"/>
      <c r="C50" s="95">
        <v>4</v>
      </c>
      <c r="D50" s="95"/>
      <c r="E50" s="95"/>
      <c r="F50" s="95"/>
      <c r="G50" s="95"/>
      <c r="H50" s="390"/>
      <c r="I50" s="154" t="e">
        <f t="shared" si="7"/>
        <v>#DIV/0!</v>
      </c>
      <c r="J50" s="154" t="e">
        <f t="shared" si="7"/>
        <v>#DIV/0!</v>
      </c>
      <c r="K50" s="155" t="e">
        <f t="shared" si="7"/>
        <v>#DIV/0!</v>
      </c>
      <c r="L50" s="400"/>
      <c r="M50" s="154" t="e">
        <f t="shared" si="8"/>
        <v>#DIV/0!</v>
      </c>
      <c r="N50" s="385"/>
      <c r="O50" s="385"/>
      <c r="P50" s="95"/>
      <c r="Q50" s="95"/>
      <c r="R50" s="95"/>
      <c r="S50" s="95"/>
      <c r="T50" s="390"/>
      <c r="U50" s="95"/>
      <c r="V50" s="95"/>
      <c r="W50" s="95"/>
      <c r="X50" s="95"/>
      <c r="Y50" s="390"/>
      <c r="Z50" s="95"/>
      <c r="AA50" s="95"/>
      <c r="AB50" s="95"/>
      <c r="AC50" s="95"/>
      <c r="AD50" s="390"/>
      <c r="AE50" s="95"/>
      <c r="AF50" s="95"/>
      <c r="AG50" s="95"/>
      <c r="AH50" s="95"/>
      <c r="AI50" s="390"/>
      <c r="AJ50" s="95"/>
      <c r="AK50" s="95"/>
      <c r="AL50" s="95"/>
      <c r="AM50" s="95"/>
      <c r="AN50" s="390"/>
      <c r="AO50" s="95"/>
      <c r="AP50" s="95"/>
      <c r="AQ50" s="95"/>
      <c r="AR50" s="95"/>
      <c r="AS50" s="390"/>
      <c r="AT50" s="95"/>
      <c r="AU50" s="95"/>
      <c r="AV50" s="95"/>
      <c r="AW50" s="95"/>
      <c r="AX50" s="390"/>
    </row>
    <row r="51" spans="2:50">
      <c r="B51" s="390"/>
      <c r="C51" s="95">
        <v>5</v>
      </c>
      <c r="D51" s="95"/>
      <c r="E51" s="95"/>
      <c r="F51" s="95"/>
      <c r="G51" s="95"/>
      <c r="H51" s="390"/>
      <c r="I51" s="154" t="e">
        <f t="shared" si="7"/>
        <v>#DIV/0!</v>
      </c>
      <c r="J51" s="154" t="e">
        <f t="shared" si="7"/>
        <v>#DIV/0!</v>
      </c>
      <c r="K51" s="155" t="e">
        <f t="shared" si="7"/>
        <v>#DIV/0!</v>
      </c>
      <c r="L51" s="400"/>
      <c r="M51" s="154" t="e">
        <f t="shared" si="8"/>
        <v>#DIV/0!</v>
      </c>
      <c r="N51" s="385"/>
      <c r="O51" s="385"/>
      <c r="P51" s="95"/>
      <c r="Q51" s="95"/>
      <c r="R51" s="95"/>
      <c r="S51" s="95"/>
      <c r="T51" s="390"/>
      <c r="U51" s="95"/>
      <c r="V51" s="95"/>
      <c r="W51" s="95"/>
      <c r="X51" s="95"/>
      <c r="Y51" s="390"/>
      <c r="Z51" s="95"/>
      <c r="AA51" s="95"/>
      <c r="AB51" s="95"/>
      <c r="AC51" s="95"/>
      <c r="AD51" s="390"/>
      <c r="AE51" s="95"/>
      <c r="AF51" s="95"/>
      <c r="AG51" s="95"/>
      <c r="AH51" s="95"/>
      <c r="AI51" s="390"/>
      <c r="AJ51" s="95"/>
      <c r="AK51" s="95"/>
      <c r="AL51" s="95"/>
      <c r="AM51" s="95"/>
      <c r="AN51" s="390"/>
      <c r="AO51" s="95"/>
      <c r="AP51" s="95"/>
      <c r="AQ51" s="95"/>
      <c r="AR51" s="95"/>
      <c r="AS51" s="390"/>
      <c r="AT51" s="95"/>
      <c r="AU51" s="95"/>
      <c r="AV51" s="95"/>
      <c r="AW51" s="95"/>
      <c r="AX51" s="390"/>
    </row>
    <row r="52" spans="2:50">
      <c r="B52" s="390"/>
      <c r="C52" s="95">
        <v>6</v>
      </c>
      <c r="D52" s="95"/>
      <c r="E52" s="95"/>
      <c r="F52" s="95"/>
      <c r="G52" s="95"/>
      <c r="H52" s="390"/>
      <c r="I52" s="154" t="e">
        <f t="shared" si="7"/>
        <v>#DIV/0!</v>
      </c>
      <c r="J52" s="154" t="e">
        <f t="shared" si="7"/>
        <v>#DIV/0!</v>
      </c>
      <c r="K52" s="155" t="e">
        <f t="shared" si="7"/>
        <v>#DIV/0!</v>
      </c>
      <c r="L52" s="400"/>
      <c r="M52" s="154" t="e">
        <f t="shared" si="8"/>
        <v>#DIV/0!</v>
      </c>
      <c r="N52" s="385"/>
      <c r="O52" s="385"/>
      <c r="P52" s="95"/>
      <c r="Q52" s="95"/>
      <c r="R52" s="95"/>
      <c r="S52" s="95"/>
      <c r="T52" s="390"/>
      <c r="U52" s="95"/>
      <c r="V52" s="95"/>
      <c r="W52" s="95"/>
      <c r="X52" s="95"/>
      <c r="Y52" s="390"/>
      <c r="Z52" s="95"/>
      <c r="AA52" s="95"/>
      <c r="AB52" s="95"/>
      <c r="AC52" s="95"/>
      <c r="AD52" s="390"/>
      <c r="AE52" s="95"/>
      <c r="AF52" s="95"/>
      <c r="AG52" s="95"/>
      <c r="AH52" s="95"/>
      <c r="AI52" s="390"/>
      <c r="AJ52" s="95"/>
      <c r="AK52" s="95"/>
      <c r="AL52" s="95"/>
      <c r="AM52" s="95"/>
      <c r="AN52" s="390"/>
      <c r="AO52" s="95"/>
      <c r="AP52" s="95"/>
      <c r="AQ52" s="95"/>
      <c r="AR52" s="95"/>
      <c r="AS52" s="390"/>
      <c r="AT52" s="95"/>
      <c r="AU52" s="95"/>
      <c r="AV52" s="95"/>
      <c r="AW52" s="95"/>
      <c r="AX52" s="390"/>
    </row>
    <row r="53" spans="2:50">
      <c r="B53" s="390"/>
      <c r="C53" s="95">
        <v>7</v>
      </c>
      <c r="D53" s="95"/>
      <c r="E53" s="95"/>
      <c r="F53" s="95"/>
      <c r="G53" s="95"/>
      <c r="H53" s="390"/>
      <c r="I53" s="154" t="e">
        <f t="shared" si="7"/>
        <v>#DIV/0!</v>
      </c>
      <c r="J53" s="154" t="e">
        <f t="shared" si="7"/>
        <v>#DIV/0!</v>
      </c>
      <c r="K53" s="155" t="e">
        <f t="shared" si="7"/>
        <v>#DIV/0!</v>
      </c>
      <c r="L53" s="400"/>
      <c r="M53" s="154" t="e">
        <f t="shared" si="8"/>
        <v>#DIV/0!</v>
      </c>
      <c r="N53" s="385"/>
      <c r="O53" s="385"/>
      <c r="P53" s="95"/>
      <c r="Q53" s="95"/>
      <c r="R53" s="95"/>
      <c r="S53" s="95"/>
      <c r="T53" s="390"/>
      <c r="U53" s="95"/>
      <c r="V53" s="95"/>
      <c r="W53" s="95"/>
      <c r="X53" s="95"/>
      <c r="Y53" s="390"/>
      <c r="Z53" s="95"/>
      <c r="AA53" s="95"/>
      <c r="AB53" s="95"/>
      <c r="AC53" s="95"/>
      <c r="AD53" s="390"/>
      <c r="AE53" s="95"/>
      <c r="AF53" s="95"/>
      <c r="AG53" s="95"/>
      <c r="AH53" s="95"/>
      <c r="AI53" s="390"/>
      <c r="AJ53" s="95"/>
      <c r="AK53" s="95"/>
      <c r="AL53" s="95"/>
      <c r="AM53" s="95"/>
      <c r="AN53" s="390"/>
      <c r="AO53" s="95"/>
      <c r="AP53" s="95"/>
      <c r="AQ53" s="95"/>
      <c r="AR53" s="95"/>
      <c r="AS53" s="390"/>
      <c r="AT53" s="95"/>
      <c r="AU53" s="95"/>
      <c r="AV53" s="95"/>
      <c r="AW53" s="95"/>
      <c r="AX53" s="390"/>
    </row>
    <row r="54" spans="2:50">
      <c r="B54" s="390"/>
      <c r="C54" s="95">
        <v>8</v>
      </c>
      <c r="D54" s="95"/>
      <c r="E54" s="95"/>
      <c r="F54" s="95"/>
      <c r="G54" s="95"/>
      <c r="H54" s="390"/>
      <c r="I54" s="154" t="e">
        <f t="shared" si="7"/>
        <v>#DIV/0!</v>
      </c>
      <c r="J54" s="154" t="e">
        <f t="shared" si="7"/>
        <v>#DIV/0!</v>
      </c>
      <c r="K54" s="155" t="e">
        <f t="shared" si="7"/>
        <v>#DIV/0!</v>
      </c>
      <c r="L54" s="400"/>
      <c r="M54" s="154" t="e">
        <f t="shared" si="8"/>
        <v>#DIV/0!</v>
      </c>
      <c r="N54" s="385"/>
      <c r="O54" s="385"/>
      <c r="P54" s="95"/>
      <c r="Q54" s="95"/>
      <c r="R54" s="95"/>
      <c r="S54" s="95"/>
      <c r="T54" s="390"/>
      <c r="U54" s="95"/>
      <c r="V54" s="95"/>
      <c r="W54" s="95"/>
      <c r="X54" s="95"/>
      <c r="Y54" s="390"/>
      <c r="Z54" s="95"/>
      <c r="AA54" s="95"/>
      <c r="AB54" s="95"/>
      <c r="AC54" s="95"/>
      <c r="AD54" s="390"/>
      <c r="AE54" s="95"/>
      <c r="AF54" s="95"/>
      <c r="AG54" s="95"/>
      <c r="AH54" s="95"/>
      <c r="AI54" s="390"/>
      <c r="AJ54" s="95"/>
      <c r="AK54" s="95"/>
      <c r="AL54" s="95"/>
      <c r="AM54" s="95"/>
      <c r="AN54" s="390"/>
      <c r="AO54" s="95"/>
      <c r="AP54" s="95"/>
      <c r="AQ54" s="95"/>
      <c r="AR54" s="95"/>
      <c r="AS54" s="390"/>
      <c r="AT54" s="95"/>
      <c r="AU54" s="95"/>
      <c r="AV54" s="95"/>
      <c r="AW54" s="95"/>
      <c r="AX54" s="390"/>
    </row>
    <row r="55" spans="2:50">
      <c r="B55" s="390"/>
      <c r="C55" s="95">
        <v>9</v>
      </c>
      <c r="D55" s="95"/>
      <c r="E55" s="95"/>
      <c r="F55" s="95"/>
      <c r="G55" s="95"/>
      <c r="H55" s="390"/>
      <c r="I55" s="154" t="e">
        <f t="shared" si="7"/>
        <v>#DIV/0!</v>
      </c>
      <c r="J55" s="154" t="e">
        <f t="shared" si="7"/>
        <v>#DIV/0!</v>
      </c>
      <c r="K55" s="155" t="e">
        <f t="shared" si="7"/>
        <v>#DIV/0!</v>
      </c>
      <c r="L55" s="400"/>
      <c r="M55" s="154" t="e">
        <f t="shared" si="8"/>
        <v>#DIV/0!</v>
      </c>
      <c r="N55" s="385"/>
      <c r="O55" s="385"/>
      <c r="P55" s="95"/>
      <c r="Q55" s="95"/>
      <c r="R55" s="95"/>
      <c r="S55" s="95"/>
      <c r="T55" s="390"/>
      <c r="U55" s="95"/>
      <c r="V55" s="95"/>
      <c r="W55" s="95"/>
      <c r="X55" s="95"/>
      <c r="Y55" s="390"/>
      <c r="Z55" s="95"/>
      <c r="AA55" s="95"/>
      <c r="AB55" s="95"/>
      <c r="AC55" s="95"/>
      <c r="AD55" s="390"/>
      <c r="AE55" s="95"/>
      <c r="AF55" s="95"/>
      <c r="AG55" s="95"/>
      <c r="AH55" s="95"/>
      <c r="AI55" s="390"/>
      <c r="AJ55" s="95"/>
      <c r="AK55" s="95"/>
      <c r="AL55" s="95"/>
      <c r="AM55" s="95"/>
      <c r="AN55" s="390"/>
      <c r="AO55" s="95"/>
      <c r="AP55" s="95"/>
      <c r="AQ55" s="95"/>
      <c r="AR55" s="95"/>
      <c r="AS55" s="390"/>
      <c r="AT55" s="95"/>
      <c r="AU55" s="95"/>
      <c r="AV55" s="95"/>
      <c r="AW55" s="95"/>
      <c r="AX55" s="390"/>
    </row>
    <row r="56" spans="2:50">
      <c r="B56" s="390"/>
      <c r="C56" s="95">
        <v>10</v>
      </c>
      <c r="D56" s="95"/>
      <c r="E56" s="95"/>
      <c r="F56" s="95"/>
      <c r="G56" s="95"/>
      <c r="H56" s="390"/>
      <c r="I56" s="154" t="e">
        <f t="shared" si="7"/>
        <v>#DIV/0!</v>
      </c>
      <c r="J56" s="154" t="e">
        <f t="shared" si="7"/>
        <v>#DIV/0!</v>
      </c>
      <c r="K56" s="155" t="e">
        <f t="shared" si="7"/>
        <v>#DIV/0!</v>
      </c>
      <c r="L56" s="400"/>
      <c r="M56" s="154" t="e">
        <f t="shared" si="8"/>
        <v>#DIV/0!</v>
      </c>
      <c r="N56" s="385"/>
      <c r="O56" s="385"/>
      <c r="P56" s="95"/>
      <c r="Q56" s="95"/>
      <c r="R56" s="95"/>
      <c r="S56" s="95"/>
      <c r="T56" s="390"/>
      <c r="U56" s="95"/>
      <c r="V56" s="95"/>
      <c r="W56" s="95"/>
      <c r="X56" s="95"/>
      <c r="Y56" s="390"/>
      <c r="Z56" s="95"/>
      <c r="AA56" s="95"/>
      <c r="AB56" s="95"/>
      <c r="AC56" s="95"/>
      <c r="AD56" s="390"/>
      <c r="AE56" s="95"/>
      <c r="AF56" s="95"/>
      <c r="AG56" s="95"/>
      <c r="AH56" s="95"/>
      <c r="AI56" s="390"/>
      <c r="AJ56" s="95"/>
      <c r="AK56" s="95"/>
      <c r="AL56" s="95"/>
      <c r="AM56" s="95"/>
      <c r="AN56" s="390"/>
      <c r="AO56" s="95"/>
      <c r="AP56" s="95"/>
      <c r="AQ56" s="95"/>
      <c r="AR56" s="95"/>
      <c r="AS56" s="390"/>
      <c r="AT56" s="95"/>
      <c r="AU56" s="95"/>
      <c r="AV56" s="95"/>
      <c r="AW56" s="95"/>
      <c r="AX56" s="390"/>
    </row>
    <row r="57" spans="2:50">
      <c r="B57" s="390"/>
      <c r="C57" s="95">
        <v>11</v>
      </c>
      <c r="D57" s="95"/>
      <c r="E57" s="95"/>
      <c r="F57" s="95"/>
      <c r="G57" s="95"/>
      <c r="H57" s="390"/>
      <c r="I57" s="154" t="e">
        <f t="shared" si="7"/>
        <v>#DIV/0!</v>
      </c>
      <c r="J57" s="154" t="e">
        <f t="shared" si="7"/>
        <v>#DIV/0!</v>
      </c>
      <c r="K57" s="155" t="e">
        <f t="shared" si="7"/>
        <v>#DIV/0!</v>
      </c>
      <c r="L57" s="400"/>
      <c r="M57" s="154" t="e">
        <f t="shared" si="8"/>
        <v>#DIV/0!</v>
      </c>
      <c r="N57" s="385"/>
      <c r="O57" s="385"/>
      <c r="P57" s="95"/>
      <c r="Q57" s="95"/>
      <c r="R57" s="95"/>
      <c r="S57" s="95"/>
      <c r="T57" s="390"/>
      <c r="U57" s="95"/>
      <c r="V57" s="95"/>
      <c r="W57" s="95"/>
      <c r="X57" s="95"/>
      <c r="Y57" s="390"/>
      <c r="Z57" s="95"/>
      <c r="AA57" s="95"/>
      <c r="AB57" s="95"/>
      <c r="AC57" s="95"/>
      <c r="AD57" s="390"/>
      <c r="AE57" s="95"/>
      <c r="AF57" s="95"/>
      <c r="AG57" s="95"/>
      <c r="AH57" s="95"/>
      <c r="AI57" s="390"/>
      <c r="AJ57" s="95"/>
      <c r="AK57" s="95"/>
      <c r="AL57" s="95"/>
      <c r="AM57" s="95"/>
      <c r="AN57" s="390"/>
      <c r="AO57" s="95"/>
      <c r="AP57" s="95"/>
      <c r="AQ57" s="95"/>
      <c r="AR57" s="95"/>
      <c r="AS57" s="390"/>
      <c r="AT57" s="95"/>
      <c r="AU57" s="95"/>
      <c r="AV57" s="95"/>
      <c r="AW57" s="95"/>
      <c r="AX57" s="390"/>
    </row>
    <row r="58" spans="2:50">
      <c r="B58" s="390"/>
      <c r="C58" s="95">
        <v>12</v>
      </c>
      <c r="D58" s="95"/>
      <c r="E58" s="95"/>
      <c r="F58" s="95"/>
      <c r="G58" s="95"/>
      <c r="H58" s="390"/>
      <c r="I58" s="154" t="e">
        <f>AVERAGE(P58,U58,Z58,AE58,AJ58,AO58,AT58)</f>
        <v>#DIV/0!</v>
      </c>
      <c r="J58" s="154" t="e">
        <f t="shared" si="7"/>
        <v>#DIV/0!</v>
      </c>
      <c r="K58" s="155" t="e">
        <f t="shared" si="7"/>
        <v>#DIV/0!</v>
      </c>
      <c r="L58" s="400"/>
      <c r="M58" s="154" t="e">
        <f t="shared" si="8"/>
        <v>#DIV/0!</v>
      </c>
      <c r="N58" s="385"/>
      <c r="O58" s="385"/>
      <c r="P58" s="95"/>
      <c r="Q58" s="95"/>
      <c r="R58" s="95"/>
      <c r="S58" s="95"/>
      <c r="T58" s="390"/>
      <c r="U58" s="95"/>
      <c r="V58" s="95"/>
      <c r="W58" s="95"/>
      <c r="X58" s="95"/>
      <c r="Y58" s="390"/>
      <c r="Z58" s="95"/>
      <c r="AA58" s="95"/>
      <c r="AB58" s="95"/>
      <c r="AC58" s="95"/>
      <c r="AD58" s="390"/>
      <c r="AE58" s="95"/>
      <c r="AF58" s="95"/>
      <c r="AG58" s="95"/>
      <c r="AH58" s="95"/>
      <c r="AI58" s="390"/>
      <c r="AJ58" s="95"/>
      <c r="AK58" s="95"/>
      <c r="AL58" s="95"/>
      <c r="AM58" s="95"/>
      <c r="AN58" s="390"/>
      <c r="AO58" s="95"/>
      <c r="AP58" s="95"/>
      <c r="AQ58" s="95"/>
      <c r="AR58" s="95"/>
      <c r="AS58" s="390"/>
      <c r="AT58" s="95"/>
      <c r="AU58" s="95"/>
      <c r="AV58" s="95"/>
      <c r="AW58" s="95"/>
      <c r="AX58" s="390"/>
    </row>
    <row r="59" spans="2:50">
      <c r="B59" s="390"/>
      <c r="C59" s="95">
        <v>13</v>
      </c>
      <c r="D59" s="95"/>
      <c r="E59" s="95"/>
      <c r="F59" s="95"/>
      <c r="G59" s="95"/>
      <c r="H59" s="390"/>
      <c r="I59" s="154" t="e">
        <f t="shared" si="7"/>
        <v>#DIV/0!</v>
      </c>
      <c r="J59" s="154" t="e">
        <f t="shared" si="7"/>
        <v>#DIV/0!</v>
      </c>
      <c r="K59" s="155" t="e">
        <f t="shared" si="7"/>
        <v>#DIV/0!</v>
      </c>
      <c r="L59" s="400"/>
      <c r="M59" s="154" t="e">
        <f t="shared" si="8"/>
        <v>#DIV/0!</v>
      </c>
      <c r="N59" s="385"/>
      <c r="O59" s="385"/>
      <c r="P59" s="95"/>
      <c r="Q59" s="95"/>
      <c r="R59" s="95"/>
      <c r="S59" s="95"/>
      <c r="T59" s="390"/>
      <c r="U59" s="95"/>
      <c r="V59" s="95"/>
      <c r="W59" s="95"/>
      <c r="X59" s="95"/>
      <c r="Y59" s="390"/>
      <c r="Z59" s="95"/>
      <c r="AA59" s="95"/>
      <c r="AB59" s="95"/>
      <c r="AC59" s="95"/>
      <c r="AD59" s="390"/>
      <c r="AE59" s="95"/>
      <c r="AF59" s="95"/>
      <c r="AG59" s="95"/>
      <c r="AH59" s="95"/>
      <c r="AI59" s="390"/>
      <c r="AJ59" s="95"/>
      <c r="AK59" s="95"/>
      <c r="AL59" s="95"/>
      <c r="AM59" s="95"/>
      <c r="AN59" s="390"/>
      <c r="AO59" s="95"/>
      <c r="AP59" s="95"/>
      <c r="AQ59" s="95"/>
      <c r="AR59" s="95"/>
      <c r="AS59" s="390"/>
      <c r="AT59" s="95"/>
      <c r="AU59" s="95"/>
      <c r="AV59" s="95"/>
      <c r="AW59" s="95"/>
      <c r="AX59" s="390"/>
    </row>
    <row r="60" spans="2:50">
      <c r="B60" s="390"/>
      <c r="C60" s="95">
        <v>14</v>
      </c>
      <c r="D60" s="95"/>
      <c r="E60" s="95"/>
      <c r="F60" s="95"/>
      <c r="G60" s="95"/>
      <c r="H60" s="390"/>
      <c r="I60" s="154" t="e">
        <f t="shared" si="7"/>
        <v>#DIV/0!</v>
      </c>
      <c r="J60" s="154" t="e">
        <f t="shared" si="7"/>
        <v>#DIV/0!</v>
      </c>
      <c r="K60" s="155" t="e">
        <f t="shared" si="7"/>
        <v>#DIV/0!</v>
      </c>
      <c r="L60" s="400"/>
      <c r="M60" s="154" t="e">
        <f t="shared" si="8"/>
        <v>#DIV/0!</v>
      </c>
      <c r="N60" s="385"/>
      <c r="O60" s="385"/>
      <c r="P60" s="95"/>
      <c r="Q60" s="95"/>
      <c r="R60" s="95"/>
      <c r="S60" s="95"/>
      <c r="T60" s="390"/>
      <c r="U60" s="95"/>
      <c r="V60" s="95"/>
      <c r="W60" s="95"/>
      <c r="X60" s="95"/>
      <c r="Y60" s="390"/>
      <c r="Z60" s="95"/>
      <c r="AA60" s="95"/>
      <c r="AB60" s="95"/>
      <c r="AC60" s="95"/>
      <c r="AD60" s="390"/>
      <c r="AE60" s="95"/>
      <c r="AF60" s="95"/>
      <c r="AG60" s="95"/>
      <c r="AH60" s="95"/>
      <c r="AI60" s="390"/>
      <c r="AJ60" s="95"/>
      <c r="AK60" s="95"/>
      <c r="AL60" s="95"/>
      <c r="AM60" s="95"/>
      <c r="AN60" s="390"/>
      <c r="AO60" s="95"/>
      <c r="AP60" s="95"/>
      <c r="AQ60" s="95"/>
      <c r="AR60" s="95"/>
      <c r="AS60" s="390"/>
      <c r="AT60" s="95"/>
      <c r="AU60" s="95"/>
      <c r="AV60" s="95"/>
      <c r="AW60" s="95"/>
      <c r="AX60" s="390"/>
    </row>
    <row r="61" spans="2:50">
      <c r="B61" s="390"/>
      <c r="C61" s="95">
        <v>15</v>
      </c>
      <c r="D61" s="95"/>
      <c r="E61" s="95"/>
      <c r="F61" s="95"/>
      <c r="G61" s="95"/>
      <c r="H61" s="390"/>
      <c r="I61" s="154" t="e">
        <f t="shared" si="7"/>
        <v>#DIV/0!</v>
      </c>
      <c r="J61" s="154" t="e">
        <f t="shared" si="7"/>
        <v>#DIV/0!</v>
      </c>
      <c r="K61" s="155" t="e">
        <f t="shared" si="7"/>
        <v>#DIV/0!</v>
      </c>
      <c r="L61" s="400"/>
      <c r="M61" s="154" t="e">
        <f t="shared" si="8"/>
        <v>#DIV/0!</v>
      </c>
      <c r="N61" s="385"/>
      <c r="O61" s="385"/>
      <c r="P61" s="95"/>
      <c r="Q61" s="95"/>
      <c r="R61" s="95"/>
      <c r="S61" s="95"/>
      <c r="T61" s="390"/>
      <c r="U61" s="95"/>
      <c r="V61" s="95"/>
      <c r="W61" s="95"/>
      <c r="X61" s="95"/>
      <c r="Y61" s="390"/>
      <c r="Z61" s="95"/>
      <c r="AA61" s="95"/>
      <c r="AB61" s="95"/>
      <c r="AC61" s="95"/>
      <c r="AD61" s="390"/>
      <c r="AE61" s="95"/>
      <c r="AF61" s="95"/>
      <c r="AG61" s="95"/>
      <c r="AH61" s="95"/>
      <c r="AI61" s="390"/>
      <c r="AJ61" s="95"/>
      <c r="AK61" s="95"/>
      <c r="AL61" s="95"/>
      <c r="AM61" s="95"/>
      <c r="AN61" s="390"/>
      <c r="AO61" s="95"/>
      <c r="AP61" s="95"/>
      <c r="AQ61" s="95"/>
      <c r="AR61" s="95"/>
      <c r="AS61" s="390"/>
      <c r="AT61" s="95"/>
      <c r="AU61" s="95"/>
      <c r="AV61" s="95"/>
      <c r="AW61" s="95"/>
      <c r="AX61" s="390"/>
    </row>
    <row r="62" spans="2:50" ht="15.75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>
      <c r="B67" s="390" t="s">
        <v>150</v>
      </c>
      <c r="C67" s="95">
        <v>1</v>
      </c>
      <c r="D67" s="95"/>
      <c r="E67" s="95"/>
      <c r="F67" s="95"/>
      <c r="G67" s="95"/>
      <c r="H67" s="408" t="e">
        <f>AVERAGE(G67:G81)</f>
        <v>#DIV/0!</v>
      </c>
      <c r="I67" s="154" t="e">
        <f t="shared" ref="I67:K81" si="9">AVERAGE(P67,U67,Z67,AE67,AJ67,AO67,AT67)</f>
        <v>#DIV/0!</v>
      </c>
      <c r="J67" s="154" t="e">
        <f>AVERAGE(Q67,V67,AA67,AF67,AK67,AP67,AU67)</f>
        <v>#DIV/0!</v>
      </c>
      <c r="K67" s="155" t="e">
        <f>AVERAGE(R67,W67,AB67,AG67,AL67,AQ67,AV67)</f>
        <v>#DIV/0!</v>
      </c>
      <c r="L67" s="400" t="e">
        <f>AVERAGE(K67:K81)</f>
        <v>#DIV/0!</v>
      </c>
      <c r="M67" s="154" t="e">
        <f>RANK(K67, K$67:K$81)</f>
        <v>#DIV/0!</v>
      </c>
      <c r="N67" s="385"/>
      <c r="O67" s="385"/>
      <c r="P67" s="95"/>
      <c r="Q67" s="95"/>
      <c r="R67" s="95"/>
      <c r="S67" s="95"/>
      <c r="T67" s="390" t="e">
        <f>AVERAGE(R67:R81)</f>
        <v>#DIV/0!</v>
      </c>
      <c r="U67" s="95"/>
      <c r="V67" s="95"/>
      <c r="W67" s="95"/>
      <c r="X67" s="95"/>
      <c r="Y67" s="390" t="e">
        <f>AVERAGE(W67:W81)</f>
        <v>#DIV/0!</v>
      </c>
      <c r="Z67" s="95"/>
      <c r="AA67" s="95"/>
      <c r="AB67" s="95"/>
      <c r="AC67" s="95"/>
      <c r="AD67" s="390" t="e">
        <f>AVERAGE(AB67:AB81)</f>
        <v>#DIV/0!</v>
      </c>
      <c r="AE67" s="95"/>
      <c r="AF67" s="95"/>
      <c r="AG67" s="95"/>
      <c r="AH67" s="95"/>
      <c r="AI67" s="390" t="e">
        <f>AVERAGE(AG67:AG81)</f>
        <v>#DIV/0!</v>
      </c>
      <c r="AJ67" s="95"/>
      <c r="AK67" s="95"/>
      <c r="AL67" s="95"/>
      <c r="AM67" s="95"/>
      <c r="AN67" s="390" t="e">
        <f>AVERAGE(AL67:AL81)</f>
        <v>#DIV/0!</v>
      </c>
      <c r="AO67" s="95"/>
      <c r="AP67" s="95"/>
      <c r="AQ67" s="95"/>
      <c r="AR67" s="95"/>
      <c r="AS67" s="390" t="e">
        <f>AVERAGE(AQ67:AQ81)</f>
        <v>#DIV/0!</v>
      </c>
      <c r="AT67" s="95"/>
      <c r="AU67" s="95"/>
      <c r="AV67" s="95"/>
      <c r="AW67" s="95"/>
      <c r="AX67" s="390" t="e">
        <f>AVERAGE(AV67:AV81)</f>
        <v>#DIV/0!</v>
      </c>
    </row>
    <row r="68" spans="2:50">
      <c r="B68" s="390"/>
      <c r="C68" s="95">
        <v>2</v>
      </c>
      <c r="D68" s="95"/>
      <c r="E68" s="95"/>
      <c r="F68" s="95"/>
      <c r="G68" s="95"/>
      <c r="H68" s="409"/>
      <c r="I68" s="154" t="e">
        <f t="shared" si="9"/>
        <v>#DIV/0!</v>
      </c>
      <c r="J68" s="154" t="e">
        <f t="shared" si="9"/>
        <v>#DIV/0!</v>
      </c>
      <c r="K68" s="155" t="e">
        <f t="shared" si="9"/>
        <v>#DIV/0!</v>
      </c>
      <c r="L68" s="400"/>
      <c r="M68" s="154" t="e">
        <f t="shared" ref="M68:M81" si="10">RANK(K68, K$67:K$81)</f>
        <v>#DIV/0!</v>
      </c>
      <c r="N68" s="385"/>
      <c r="O68" s="385"/>
      <c r="P68" s="95"/>
      <c r="Q68" s="95"/>
      <c r="R68" s="95"/>
      <c r="S68" s="95"/>
      <c r="T68" s="390"/>
      <c r="U68" s="95"/>
      <c r="V68" s="95"/>
      <c r="W68" s="95"/>
      <c r="X68" s="95"/>
      <c r="Y68" s="390"/>
      <c r="Z68" s="95"/>
      <c r="AA68" s="95"/>
      <c r="AB68" s="95"/>
      <c r="AC68" s="95"/>
      <c r="AD68" s="390"/>
      <c r="AE68" s="95"/>
      <c r="AF68" s="95"/>
      <c r="AG68" s="95"/>
      <c r="AH68" s="95"/>
      <c r="AI68" s="390"/>
      <c r="AJ68" s="95"/>
      <c r="AK68" s="95"/>
      <c r="AL68" s="95"/>
      <c r="AM68" s="95"/>
      <c r="AN68" s="390"/>
      <c r="AO68" s="95"/>
      <c r="AP68" s="95"/>
      <c r="AQ68" s="95"/>
      <c r="AR68" s="95"/>
      <c r="AS68" s="390"/>
      <c r="AT68" s="95"/>
      <c r="AU68" s="95"/>
      <c r="AV68" s="95"/>
      <c r="AW68" s="95"/>
      <c r="AX68" s="390"/>
    </row>
    <row r="69" spans="2:50">
      <c r="B69" s="390"/>
      <c r="C69" s="95">
        <v>3</v>
      </c>
      <c r="D69" s="95"/>
      <c r="E69" s="95"/>
      <c r="F69" s="95"/>
      <c r="G69" s="95"/>
      <c r="H69" s="409"/>
      <c r="I69" s="154" t="e">
        <f t="shared" si="9"/>
        <v>#DIV/0!</v>
      </c>
      <c r="J69" s="154" t="e">
        <f t="shared" si="9"/>
        <v>#DIV/0!</v>
      </c>
      <c r="K69" s="155" t="e">
        <f t="shared" si="9"/>
        <v>#DIV/0!</v>
      </c>
      <c r="L69" s="400"/>
      <c r="M69" s="154" t="e">
        <f>RANK(K69, K$67:K$81)</f>
        <v>#DIV/0!</v>
      </c>
      <c r="N69" s="385"/>
      <c r="O69" s="385"/>
      <c r="P69" s="95"/>
      <c r="Q69" s="95"/>
      <c r="R69" s="95"/>
      <c r="S69" s="95"/>
      <c r="T69" s="390"/>
      <c r="U69" s="95"/>
      <c r="V69" s="95"/>
      <c r="W69" s="95"/>
      <c r="X69" s="95"/>
      <c r="Y69" s="390"/>
      <c r="Z69" s="95"/>
      <c r="AA69" s="95"/>
      <c r="AB69" s="95"/>
      <c r="AC69" s="95"/>
      <c r="AD69" s="390"/>
      <c r="AE69" s="95"/>
      <c r="AF69" s="95"/>
      <c r="AG69" s="95"/>
      <c r="AH69" s="95"/>
      <c r="AI69" s="390"/>
      <c r="AJ69" s="95"/>
      <c r="AK69" s="95"/>
      <c r="AL69" s="95"/>
      <c r="AM69" s="95"/>
      <c r="AN69" s="390"/>
      <c r="AO69" s="95"/>
      <c r="AP69" s="95"/>
      <c r="AQ69" s="95"/>
      <c r="AR69" s="95"/>
      <c r="AS69" s="390"/>
      <c r="AT69" s="95"/>
      <c r="AU69" s="95"/>
      <c r="AV69" s="95"/>
      <c r="AW69" s="95"/>
      <c r="AX69" s="390"/>
    </row>
    <row r="70" spans="2:50">
      <c r="B70" s="390"/>
      <c r="C70" s="95">
        <v>4</v>
      </c>
      <c r="D70" s="95"/>
      <c r="E70" s="95"/>
      <c r="F70" s="95"/>
      <c r="G70" s="95"/>
      <c r="H70" s="409"/>
      <c r="I70" s="154" t="e">
        <f t="shared" si="9"/>
        <v>#DIV/0!</v>
      </c>
      <c r="J70" s="154" t="e">
        <f t="shared" si="9"/>
        <v>#DIV/0!</v>
      </c>
      <c r="K70" s="155" t="e">
        <f t="shared" si="9"/>
        <v>#DIV/0!</v>
      </c>
      <c r="L70" s="400"/>
      <c r="M70" s="154" t="e">
        <f t="shared" si="10"/>
        <v>#DIV/0!</v>
      </c>
      <c r="N70" s="385"/>
      <c r="O70" s="385"/>
      <c r="P70" s="95"/>
      <c r="Q70" s="95"/>
      <c r="R70" s="95"/>
      <c r="S70" s="95"/>
      <c r="T70" s="390"/>
      <c r="U70" s="95"/>
      <c r="V70" s="95"/>
      <c r="W70" s="95"/>
      <c r="X70" s="95"/>
      <c r="Y70" s="390"/>
      <c r="Z70" s="95"/>
      <c r="AA70" s="95"/>
      <c r="AB70" s="95"/>
      <c r="AC70" s="95"/>
      <c r="AD70" s="390"/>
      <c r="AE70" s="95"/>
      <c r="AF70" s="95"/>
      <c r="AG70" s="95"/>
      <c r="AH70" s="95"/>
      <c r="AI70" s="390"/>
      <c r="AJ70" s="95"/>
      <c r="AK70" s="95"/>
      <c r="AL70" s="95"/>
      <c r="AM70" s="95"/>
      <c r="AN70" s="390"/>
      <c r="AO70" s="95"/>
      <c r="AP70" s="95"/>
      <c r="AQ70" s="95"/>
      <c r="AR70" s="95"/>
      <c r="AS70" s="390"/>
      <c r="AT70" s="95"/>
      <c r="AU70" s="95"/>
      <c r="AV70" s="95"/>
      <c r="AW70" s="95"/>
      <c r="AX70" s="390"/>
    </row>
    <row r="71" spans="2:50">
      <c r="B71" s="390"/>
      <c r="C71" s="95">
        <v>5</v>
      </c>
      <c r="D71" s="95"/>
      <c r="E71" s="95"/>
      <c r="F71" s="95"/>
      <c r="G71" s="95"/>
      <c r="H71" s="409"/>
      <c r="I71" s="154" t="e">
        <f t="shared" si="9"/>
        <v>#DIV/0!</v>
      </c>
      <c r="J71" s="154" t="e">
        <f t="shared" si="9"/>
        <v>#DIV/0!</v>
      </c>
      <c r="K71" s="155" t="e">
        <f t="shared" si="9"/>
        <v>#DIV/0!</v>
      </c>
      <c r="L71" s="400"/>
      <c r="M71" s="154" t="e">
        <f t="shared" si="10"/>
        <v>#DIV/0!</v>
      </c>
      <c r="N71" s="385"/>
      <c r="O71" s="385"/>
      <c r="P71" s="95"/>
      <c r="Q71" s="95"/>
      <c r="R71" s="95"/>
      <c r="S71" s="95"/>
      <c r="T71" s="390"/>
      <c r="U71" s="95"/>
      <c r="V71" s="95"/>
      <c r="W71" s="95"/>
      <c r="X71" s="95"/>
      <c r="Y71" s="390"/>
      <c r="Z71" s="95"/>
      <c r="AA71" s="95"/>
      <c r="AB71" s="95"/>
      <c r="AC71" s="95"/>
      <c r="AD71" s="390"/>
      <c r="AE71" s="95"/>
      <c r="AF71" s="95"/>
      <c r="AG71" s="95"/>
      <c r="AH71" s="95"/>
      <c r="AI71" s="390"/>
      <c r="AJ71" s="95"/>
      <c r="AK71" s="95"/>
      <c r="AL71" s="95"/>
      <c r="AM71" s="95"/>
      <c r="AN71" s="390"/>
      <c r="AO71" s="95"/>
      <c r="AP71" s="95"/>
      <c r="AQ71" s="95"/>
      <c r="AR71" s="95"/>
      <c r="AS71" s="390"/>
      <c r="AT71" s="95"/>
      <c r="AU71" s="95"/>
      <c r="AV71" s="95"/>
      <c r="AW71" s="95"/>
      <c r="AX71" s="390"/>
    </row>
    <row r="72" spans="2:50">
      <c r="B72" s="390"/>
      <c r="C72" s="95">
        <v>6</v>
      </c>
      <c r="D72" s="95"/>
      <c r="E72" s="95"/>
      <c r="F72" s="95"/>
      <c r="G72" s="95"/>
      <c r="H72" s="409"/>
      <c r="I72" s="154" t="e">
        <f t="shared" si="9"/>
        <v>#DIV/0!</v>
      </c>
      <c r="J72" s="154" t="e">
        <f t="shared" si="9"/>
        <v>#DIV/0!</v>
      </c>
      <c r="K72" s="155" t="e">
        <f t="shared" si="9"/>
        <v>#DIV/0!</v>
      </c>
      <c r="L72" s="400"/>
      <c r="M72" s="154" t="e">
        <f t="shared" si="10"/>
        <v>#DIV/0!</v>
      </c>
      <c r="N72" s="385"/>
      <c r="O72" s="385"/>
      <c r="P72" s="95"/>
      <c r="Q72" s="95"/>
      <c r="R72" s="95"/>
      <c r="S72" s="95"/>
      <c r="T72" s="390"/>
      <c r="U72" s="95"/>
      <c r="V72" s="95"/>
      <c r="W72" s="95"/>
      <c r="X72" s="95"/>
      <c r="Y72" s="390"/>
      <c r="Z72" s="95"/>
      <c r="AA72" s="95"/>
      <c r="AB72" s="95"/>
      <c r="AC72" s="95"/>
      <c r="AD72" s="390"/>
      <c r="AE72" s="95"/>
      <c r="AF72" s="95"/>
      <c r="AG72" s="95"/>
      <c r="AH72" s="95"/>
      <c r="AI72" s="390"/>
      <c r="AJ72" s="95"/>
      <c r="AK72" s="95"/>
      <c r="AL72" s="95"/>
      <c r="AM72" s="95"/>
      <c r="AN72" s="390"/>
      <c r="AO72" s="95"/>
      <c r="AP72" s="95"/>
      <c r="AQ72" s="95"/>
      <c r="AR72" s="95"/>
      <c r="AS72" s="390"/>
      <c r="AT72" s="95"/>
      <c r="AU72" s="95"/>
      <c r="AV72" s="95"/>
      <c r="AW72" s="95"/>
      <c r="AX72" s="390"/>
    </row>
    <row r="73" spans="2:50">
      <c r="B73" s="390"/>
      <c r="C73" s="95">
        <v>7</v>
      </c>
      <c r="D73" s="95"/>
      <c r="E73" s="95"/>
      <c r="F73" s="95"/>
      <c r="G73" s="95"/>
      <c r="H73" s="409"/>
      <c r="I73" s="154" t="e">
        <f t="shared" si="9"/>
        <v>#DIV/0!</v>
      </c>
      <c r="J73" s="154" t="e">
        <f t="shared" si="9"/>
        <v>#DIV/0!</v>
      </c>
      <c r="K73" s="155" t="e">
        <f t="shared" si="9"/>
        <v>#DIV/0!</v>
      </c>
      <c r="L73" s="400"/>
      <c r="M73" s="154" t="e">
        <f t="shared" si="10"/>
        <v>#DIV/0!</v>
      </c>
      <c r="N73" s="385"/>
      <c r="O73" s="385"/>
      <c r="P73" s="95"/>
      <c r="Q73" s="95"/>
      <c r="R73" s="95"/>
      <c r="S73" s="95"/>
      <c r="T73" s="390"/>
      <c r="U73" s="95"/>
      <c r="V73" s="95"/>
      <c r="W73" s="95"/>
      <c r="X73" s="95"/>
      <c r="Y73" s="390"/>
      <c r="Z73" s="95"/>
      <c r="AA73" s="95"/>
      <c r="AB73" s="95"/>
      <c r="AC73" s="95"/>
      <c r="AD73" s="390"/>
      <c r="AE73" s="95"/>
      <c r="AF73" s="95"/>
      <c r="AG73" s="95"/>
      <c r="AH73" s="95"/>
      <c r="AI73" s="390"/>
      <c r="AJ73" s="95"/>
      <c r="AK73" s="95"/>
      <c r="AL73" s="95"/>
      <c r="AM73" s="95"/>
      <c r="AN73" s="390"/>
      <c r="AO73" s="95"/>
      <c r="AP73" s="95"/>
      <c r="AQ73" s="95"/>
      <c r="AR73" s="95"/>
      <c r="AS73" s="390"/>
      <c r="AT73" s="95"/>
      <c r="AU73" s="95"/>
      <c r="AV73" s="95"/>
      <c r="AW73" s="95"/>
      <c r="AX73" s="390"/>
    </row>
    <row r="74" spans="2:50">
      <c r="B74" s="390"/>
      <c r="C74" s="95">
        <v>8</v>
      </c>
      <c r="D74" s="95"/>
      <c r="E74" s="95"/>
      <c r="F74" s="95"/>
      <c r="G74" s="95"/>
      <c r="H74" s="409"/>
      <c r="I74" s="154" t="e">
        <f t="shared" si="9"/>
        <v>#DIV/0!</v>
      </c>
      <c r="J74" s="154" t="e">
        <f t="shared" si="9"/>
        <v>#DIV/0!</v>
      </c>
      <c r="K74" s="155" t="e">
        <f t="shared" si="9"/>
        <v>#DIV/0!</v>
      </c>
      <c r="L74" s="400"/>
      <c r="M74" s="154" t="e">
        <f t="shared" si="10"/>
        <v>#DIV/0!</v>
      </c>
      <c r="N74" s="385"/>
      <c r="O74" s="385"/>
      <c r="P74" s="95"/>
      <c r="Q74" s="95"/>
      <c r="R74" s="95"/>
      <c r="S74" s="95"/>
      <c r="T74" s="390"/>
      <c r="U74" s="95"/>
      <c r="V74" s="95"/>
      <c r="W74" s="95"/>
      <c r="X74" s="95"/>
      <c r="Y74" s="390"/>
      <c r="Z74" s="95"/>
      <c r="AA74" s="95"/>
      <c r="AB74" s="95"/>
      <c r="AC74" s="95"/>
      <c r="AD74" s="390"/>
      <c r="AE74" s="95"/>
      <c r="AF74" s="95"/>
      <c r="AG74" s="95"/>
      <c r="AH74" s="95"/>
      <c r="AI74" s="390"/>
      <c r="AJ74" s="95"/>
      <c r="AK74" s="95"/>
      <c r="AL74" s="95"/>
      <c r="AM74" s="95"/>
      <c r="AN74" s="390"/>
      <c r="AO74" s="95"/>
      <c r="AP74" s="95"/>
      <c r="AQ74" s="95"/>
      <c r="AR74" s="95"/>
      <c r="AS74" s="390"/>
      <c r="AT74" s="95"/>
      <c r="AU74" s="95"/>
      <c r="AV74" s="95"/>
      <c r="AW74" s="95"/>
      <c r="AX74" s="390"/>
    </row>
    <row r="75" spans="2:50">
      <c r="B75" s="390"/>
      <c r="C75" s="95">
        <v>9</v>
      </c>
      <c r="D75" s="95"/>
      <c r="E75" s="95"/>
      <c r="F75" s="95"/>
      <c r="G75" s="95"/>
      <c r="H75" s="409"/>
      <c r="I75" s="154" t="e">
        <f t="shared" si="9"/>
        <v>#DIV/0!</v>
      </c>
      <c r="J75" s="154" t="e">
        <f t="shared" si="9"/>
        <v>#DIV/0!</v>
      </c>
      <c r="K75" s="155" t="e">
        <f t="shared" si="9"/>
        <v>#DIV/0!</v>
      </c>
      <c r="L75" s="400"/>
      <c r="M75" s="154" t="e">
        <f t="shared" si="10"/>
        <v>#DIV/0!</v>
      </c>
      <c r="N75" s="385"/>
      <c r="O75" s="385"/>
      <c r="P75" s="95"/>
      <c r="Q75" s="95"/>
      <c r="R75" s="95"/>
      <c r="S75" s="95"/>
      <c r="T75" s="390"/>
      <c r="U75" s="95"/>
      <c r="V75" s="95"/>
      <c r="W75" s="95"/>
      <c r="X75" s="95"/>
      <c r="Y75" s="390"/>
      <c r="Z75" s="95"/>
      <c r="AA75" s="95"/>
      <c r="AB75" s="95"/>
      <c r="AC75" s="95"/>
      <c r="AD75" s="390"/>
      <c r="AE75" s="95"/>
      <c r="AF75" s="95"/>
      <c r="AG75" s="95"/>
      <c r="AH75" s="95"/>
      <c r="AI75" s="390"/>
      <c r="AJ75" s="95"/>
      <c r="AK75" s="95"/>
      <c r="AL75" s="95"/>
      <c r="AM75" s="95"/>
      <c r="AN75" s="390"/>
      <c r="AO75" s="95"/>
      <c r="AP75" s="95"/>
      <c r="AQ75" s="95"/>
      <c r="AR75" s="95"/>
      <c r="AS75" s="390"/>
      <c r="AT75" s="95"/>
      <c r="AU75" s="95"/>
      <c r="AV75" s="95"/>
      <c r="AW75" s="95"/>
      <c r="AX75" s="390"/>
    </row>
    <row r="76" spans="2:50">
      <c r="B76" s="390"/>
      <c r="C76" s="95">
        <v>10</v>
      </c>
      <c r="D76" s="95"/>
      <c r="E76" s="95"/>
      <c r="F76" s="95"/>
      <c r="G76" s="95"/>
      <c r="H76" s="409"/>
      <c r="I76" s="154" t="e">
        <f t="shared" si="9"/>
        <v>#DIV/0!</v>
      </c>
      <c r="J76" s="154" t="e">
        <f t="shared" si="9"/>
        <v>#DIV/0!</v>
      </c>
      <c r="K76" s="155" t="e">
        <f t="shared" si="9"/>
        <v>#DIV/0!</v>
      </c>
      <c r="L76" s="400"/>
      <c r="M76" s="154" t="e">
        <f t="shared" si="10"/>
        <v>#DIV/0!</v>
      </c>
      <c r="N76" s="385"/>
      <c r="O76" s="385"/>
      <c r="P76" s="95"/>
      <c r="Q76" s="95"/>
      <c r="R76" s="95"/>
      <c r="S76" s="95"/>
      <c r="T76" s="390"/>
      <c r="U76" s="95"/>
      <c r="V76" s="95"/>
      <c r="W76" s="95"/>
      <c r="X76" s="95"/>
      <c r="Y76" s="390"/>
      <c r="Z76" s="95"/>
      <c r="AA76" s="95"/>
      <c r="AB76" s="95"/>
      <c r="AC76" s="95"/>
      <c r="AD76" s="390"/>
      <c r="AE76" s="95"/>
      <c r="AF76" s="95"/>
      <c r="AG76" s="95"/>
      <c r="AH76" s="95"/>
      <c r="AI76" s="390"/>
      <c r="AJ76" s="95"/>
      <c r="AK76" s="95"/>
      <c r="AL76" s="95"/>
      <c r="AM76" s="95"/>
      <c r="AN76" s="390"/>
      <c r="AO76" s="95"/>
      <c r="AP76" s="95"/>
      <c r="AQ76" s="95"/>
      <c r="AR76" s="95"/>
      <c r="AS76" s="390"/>
      <c r="AT76" s="95"/>
      <c r="AU76" s="95"/>
      <c r="AV76" s="95"/>
      <c r="AW76" s="95"/>
      <c r="AX76" s="390"/>
    </row>
    <row r="77" spans="2:50">
      <c r="B77" s="390"/>
      <c r="C77" s="95">
        <v>11</v>
      </c>
      <c r="D77" s="95"/>
      <c r="E77" s="95"/>
      <c r="F77" s="95"/>
      <c r="G77" s="95"/>
      <c r="H77" s="409"/>
      <c r="I77" s="154" t="e">
        <f t="shared" si="9"/>
        <v>#DIV/0!</v>
      </c>
      <c r="J77" s="154" t="e">
        <f t="shared" si="9"/>
        <v>#DIV/0!</v>
      </c>
      <c r="K77" s="155" t="e">
        <f t="shared" si="9"/>
        <v>#DIV/0!</v>
      </c>
      <c r="L77" s="400"/>
      <c r="M77" s="154" t="e">
        <f t="shared" si="10"/>
        <v>#DIV/0!</v>
      </c>
      <c r="N77" s="385"/>
      <c r="O77" s="385"/>
      <c r="P77" s="95"/>
      <c r="Q77" s="95"/>
      <c r="R77" s="95"/>
      <c r="S77" s="95"/>
      <c r="T77" s="390"/>
      <c r="U77" s="95"/>
      <c r="V77" s="95"/>
      <c r="W77" s="95"/>
      <c r="X77" s="95"/>
      <c r="Y77" s="390"/>
      <c r="Z77" s="95"/>
      <c r="AA77" s="95"/>
      <c r="AB77" s="95"/>
      <c r="AC77" s="95"/>
      <c r="AD77" s="390"/>
      <c r="AE77" s="95"/>
      <c r="AF77" s="95"/>
      <c r="AG77" s="95"/>
      <c r="AH77" s="95"/>
      <c r="AI77" s="390"/>
      <c r="AJ77" s="95"/>
      <c r="AK77" s="95"/>
      <c r="AL77" s="95"/>
      <c r="AM77" s="95"/>
      <c r="AN77" s="390"/>
      <c r="AO77" s="95"/>
      <c r="AP77" s="95"/>
      <c r="AQ77" s="95"/>
      <c r="AR77" s="95"/>
      <c r="AS77" s="390"/>
      <c r="AT77" s="95"/>
      <c r="AU77" s="95"/>
      <c r="AV77" s="95"/>
      <c r="AW77" s="95"/>
      <c r="AX77" s="390"/>
    </row>
    <row r="78" spans="2:50">
      <c r="B78" s="390"/>
      <c r="C78" s="95">
        <v>12</v>
      </c>
      <c r="D78" s="95"/>
      <c r="E78" s="95"/>
      <c r="F78" s="95"/>
      <c r="G78" s="95"/>
      <c r="H78" s="409"/>
      <c r="I78" s="154" t="e">
        <f t="shared" si="9"/>
        <v>#DIV/0!</v>
      </c>
      <c r="J78" s="154" t="e">
        <f t="shared" si="9"/>
        <v>#DIV/0!</v>
      </c>
      <c r="K78" s="155" t="e">
        <f t="shared" si="9"/>
        <v>#DIV/0!</v>
      </c>
      <c r="L78" s="400"/>
      <c r="M78" s="154" t="e">
        <f t="shared" si="10"/>
        <v>#DIV/0!</v>
      </c>
      <c r="N78" s="385"/>
      <c r="O78" s="385"/>
      <c r="P78" s="95"/>
      <c r="Q78" s="95"/>
      <c r="R78" s="95"/>
      <c r="S78" s="95"/>
      <c r="T78" s="390"/>
      <c r="U78" s="95"/>
      <c r="V78" s="95"/>
      <c r="W78" s="95"/>
      <c r="X78" s="95"/>
      <c r="Y78" s="390"/>
      <c r="Z78" s="95"/>
      <c r="AA78" s="95"/>
      <c r="AB78" s="95"/>
      <c r="AC78" s="95"/>
      <c r="AD78" s="390"/>
      <c r="AE78" s="95"/>
      <c r="AF78" s="95"/>
      <c r="AG78" s="95"/>
      <c r="AH78" s="95"/>
      <c r="AI78" s="390"/>
      <c r="AJ78" s="95"/>
      <c r="AK78" s="95"/>
      <c r="AL78" s="95"/>
      <c r="AM78" s="95"/>
      <c r="AN78" s="390"/>
      <c r="AO78" s="95"/>
      <c r="AP78" s="95"/>
      <c r="AQ78" s="95"/>
      <c r="AR78" s="95"/>
      <c r="AS78" s="390"/>
      <c r="AT78" s="95"/>
      <c r="AU78" s="95"/>
      <c r="AV78" s="95"/>
      <c r="AW78" s="95"/>
      <c r="AX78" s="390"/>
    </row>
    <row r="79" spans="2:50">
      <c r="B79" s="390"/>
      <c r="C79" s="95">
        <v>13</v>
      </c>
      <c r="D79" s="95"/>
      <c r="E79" s="95"/>
      <c r="F79" s="95"/>
      <c r="G79" s="95"/>
      <c r="H79" s="409"/>
      <c r="I79" s="154" t="e">
        <f t="shared" si="9"/>
        <v>#DIV/0!</v>
      </c>
      <c r="J79" s="154" t="e">
        <f t="shared" si="9"/>
        <v>#DIV/0!</v>
      </c>
      <c r="K79" s="155" t="e">
        <f t="shared" si="9"/>
        <v>#DIV/0!</v>
      </c>
      <c r="L79" s="400"/>
      <c r="M79" s="154" t="e">
        <f t="shared" si="10"/>
        <v>#DIV/0!</v>
      </c>
      <c r="N79" s="385"/>
      <c r="O79" s="385"/>
      <c r="P79" s="95"/>
      <c r="Q79" s="95"/>
      <c r="R79" s="95"/>
      <c r="S79" s="95"/>
      <c r="T79" s="390"/>
      <c r="U79" s="95"/>
      <c r="V79" s="95"/>
      <c r="W79" s="95"/>
      <c r="X79" s="95"/>
      <c r="Y79" s="390"/>
      <c r="Z79" s="95"/>
      <c r="AA79" s="95"/>
      <c r="AB79" s="95"/>
      <c r="AC79" s="95"/>
      <c r="AD79" s="390"/>
      <c r="AE79" s="95"/>
      <c r="AF79" s="95"/>
      <c r="AG79" s="95"/>
      <c r="AH79" s="95"/>
      <c r="AI79" s="390"/>
      <c r="AJ79" s="95"/>
      <c r="AK79" s="95"/>
      <c r="AL79" s="95"/>
      <c r="AM79" s="95"/>
      <c r="AN79" s="390"/>
      <c r="AO79" s="95"/>
      <c r="AP79" s="95"/>
      <c r="AQ79" s="95"/>
      <c r="AR79" s="95"/>
      <c r="AS79" s="390"/>
      <c r="AT79" s="95"/>
      <c r="AU79" s="95"/>
      <c r="AV79" s="95"/>
      <c r="AW79" s="95"/>
      <c r="AX79" s="390"/>
    </row>
    <row r="80" spans="2:50">
      <c r="B80" s="390"/>
      <c r="C80" s="95">
        <v>14</v>
      </c>
      <c r="D80" s="95"/>
      <c r="E80" s="95"/>
      <c r="F80" s="95"/>
      <c r="G80" s="95"/>
      <c r="H80" s="409"/>
      <c r="I80" s="154" t="e">
        <f t="shared" si="9"/>
        <v>#DIV/0!</v>
      </c>
      <c r="J80" s="154" t="e">
        <f t="shared" si="9"/>
        <v>#DIV/0!</v>
      </c>
      <c r="K80" s="155" t="e">
        <f t="shared" si="9"/>
        <v>#DIV/0!</v>
      </c>
      <c r="L80" s="400"/>
      <c r="M80" s="154" t="e">
        <f t="shared" si="10"/>
        <v>#DIV/0!</v>
      </c>
      <c r="N80" s="385"/>
      <c r="O80" s="385"/>
      <c r="P80" s="95"/>
      <c r="Q80" s="95"/>
      <c r="R80" s="95"/>
      <c r="S80" s="95"/>
      <c r="T80" s="390"/>
      <c r="U80" s="95"/>
      <c r="V80" s="95"/>
      <c r="W80" s="95"/>
      <c r="X80" s="95"/>
      <c r="Y80" s="390"/>
      <c r="Z80" s="95"/>
      <c r="AA80" s="95"/>
      <c r="AB80" s="95"/>
      <c r="AC80" s="95"/>
      <c r="AD80" s="390"/>
      <c r="AE80" s="95"/>
      <c r="AF80" s="95"/>
      <c r="AG80" s="95"/>
      <c r="AH80" s="95"/>
      <c r="AI80" s="390"/>
      <c r="AJ80" s="95"/>
      <c r="AK80" s="95"/>
      <c r="AL80" s="95"/>
      <c r="AM80" s="95"/>
      <c r="AN80" s="390"/>
      <c r="AO80" s="95"/>
      <c r="AP80" s="95"/>
      <c r="AQ80" s="95"/>
      <c r="AR80" s="95"/>
      <c r="AS80" s="390"/>
      <c r="AT80" s="95"/>
      <c r="AU80" s="95"/>
      <c r="AV80" s="95"/>
      <c r="AW80" s="95"/>
      <c r="AX80" s="390"/>
    </row>
    <row r="81" spans="2:50">
      <c r="B81" s="390"/>
      <c r="C81" s="95">
        <v>15</v>
      </c>
      <c r="D81" s="95"/>
      <c r="E81" s="95"/>
      <c r="F81" s="95"/>
      <c r="G81" s="95"/>
      <c r="H81" s="410"/>
      <c r="I81" s="154" t="e">
        <f t="shared" si="9"/>
        <v>#DIV/0!</v>
      </c>
      <c r="J81" s="154" t="e">
        <f t="shared" si="9"/>
        <v>#DIV/0!</v>
      </c>
      <c r="K81" s="155" t="e">
        <f t="shared" si="9"/>
        <v>#DIV/0!</v>
      </c>
      <c r="L81" s="400"/>
      <c r="M81" s="154" t="e">
        <f t="shared" si="10"/>
        <v>#DIV/0!</v>
      </c>
      <c r="N81" s="385"/>
      <c r="O81" s="385"/>
      <c r="P81" s="95"/>
      <c r="Q81" s="95"/>
      <c r="R81" s="95"/>
      <c r="S81" s="95"/>
      <c r="T81" s="390"/>
      <c r="U81" s="95"/>
      <c r="V81" s="95"/>
      <c r="W81" s="95"/>
      <c r="X81" s="95"/>
      <c r="Y81" s="390"/>
      <c r="Z81" s="95"/>
      <c r="AA81" s="95"/>
      <c r="AB81" s="95"/>
      <c r="AC81" s="95"/>
      <c r="AD81" s="390"/>
      <c r="AE81" s="95"/>
      <c r="AF81" s="95"/>
      <c r="AG81" s="95"/>
      <c r="AH81" s="95"/>
      <c r="AI81" s="390"/>
      <c r="AJ81" s="95"/>
      <c r="AK81" s="95"/>
      <c r="AL81" s="95"/>
      <c r="AM81" s="95"/>
      <c r="AN81" s="390"/>
      <c r="AO81" s="95"/>
      <c r="AP81" s="95"/>
      <c r="AQ81" s="95"/>
      <c r="AR81" s="95"/>
      <c r="AS81" s="390"/>
      <c r="AT81" s="95"/>
      <c r="AU81" s="95"/>
      <c r="AV81" s="95"/>
      <c r="AW81" s="95"/>
      <c r="AX81" s="390"/>
    </row>
    <row r="82" spans="2:50" ht="15.75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/>
      <c r="AU82" s="390"/>
      <c r="AV82" s="390"/>
      <c r="AW82" s="390"/>
      <c r="AX82" s="390"/>
    </row>
    <row r="83" spans="2:50" ht="15.75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>
      <c r="B87" s="390" t="s">
        <v>150</v>
      </c>
      <c r="C87" s="95">
        <v>1</v>
      </c>
      <c r="D87" s="95"/>
      <c r="E87" s="95"/>
      <c r="F87" s="95"/>
      <c r="G87" s="95"/>
      <c r="H87" s="408" t="e">
        <f>AVERAGE(G87:G101)</f>
        <v>#DIV/0!</v>
      </c>
      <c r="I87" s="154" t="e">
        <f t="shared" ref="I87:K101" si="11">AVERAGE(P87,U87,Z87,AE87,AJ87,AO87,AT87)</f>
        <v>#DIV/0!</v>
      </c>
      <c r="J87" s="154" t="e">
        <f>AVERAGE(Q87,V87,AA87,AF87,AK87,AP87,AU87)</f>
        <v>#DIV/0!</v>
      </c>
      <c r="K87" s="155" t="e">
        <f>AVERAGE(R87,W87,AB87,AG87,AL87,AQ87,AV87)</f>
        <v>#DIV/0!</v>
      </c>
      <c r="L87" s="400" t="e">
        <f>AVERAGE(K87:K101)</f>
        <v>#DIV/0!</v>
      </c>
      <c r="M87" s="154" t="e">
        <f>RANK(K87, K$87:K$101)</f>
        <v>#DIV/0!</v>
      </c>
      <c r="N87" s="385"/>
      <c r="O87" s="385"/>
      <c r="P87" s="95"/>
      <c r="Q87" s="95"/>
      <c r="R87" s="95"/>
      <c r="S87" s="95"/>
      <c r="T87" s="390" t="e">
        <f>AVERAGE(R87:R101)</f>
        <v>#DIV/0!</v>
      </c>
      <c r="U87" s="95"/>
      <c r="V87" s="95"/>
      <c r="W87" s="95"/>
      <c r="X87" s="95"/>
      <c r="Y87" s="390" t="e">
        <f>AVERAGE(W87:W101)</f>
        <v>#DIV/0!</v>
      </c>
      <c r="Z87" s="95"/>
      <c r="AA87" s="95"/>
      <c r="AB87" s="95"/>
      <c r="AC87" s="95"/>
      <c r="AD87" s="390" t="e">
        <f>AVERAGE(AB87:AB101)</f>
        <v>#DIV/0!</v>
      </c>
      <c r="AE87" s="95"/>
      <c r="AF87" s="95"/>
      <c r="AG87" s="95"/>
      <c r="AH87" s="95"/>
      <c r="AI87" s="390" t="e">
        <f>AVERAGE(AG87:AG101)</f>
        <v>#DIV/0!</v>
      </c>
      <c r="AJ87" s="95"/>
      <c r="AK87" s="95"/>
      <c r="AL87" s="95"/>
      <c r="AM87" s="95"/>
      <c r="AN87" s="390" t="e">
        <f>AVERAGE(AL87:AL101)</f>
        <v>#DIV/0!</v>
      </c>
      <c r="AO87" s="95"/>
      <c r="AP87" s="95"/>
      <c r="AQ87" s="95"/>
      <c r="AR87" s="95"/>
      <c r="AS87" s="390" t="e">
        <f>AVERAGE(AQ87:AQ101)</f>
        <v>#DIV/0!</v>
      </c>
      <c r="AT87" s="95"/>
      <c r="AU87" s="95"/>
      <c r="AV87" s="95"/>
      <c r="AW87" s="95"/>
      <c r="AX87" s="390" t="e">
        <f>AVERAGE(AV87:AV101)</f>
        <v>#DIV/0!</v>
      </c>
    </row>
    <row r="88" spans="2:50">
      <c r="B88" s="390"/>
      <c r="C88" s="95">
        <v>2</v>
      </c>
      <c r="D88" s="95"/>
      <c r="E88" s="95"/>
      <c r="F88" s="95"/>
      <c r="G88" s="95"/>
      <c r="H88" s="409"/>
      <c r="I88" s="154" t="e">
        <f t="shared" si="11"/>
        <v>#DIV/0!</v>
      </c>
      <c r="J88" s="154" t="e">
        <f t="shared" si="11"/>
        <v>#DIV/0!</v>
      </c>
      <c r="K88" s="155" t="e">
        <f t="shared" si="11"/>
        <v>#DIV/0!</v>
      </c>
      <c r="L88" s="400"/>
      <c r="M88" s="154" t="e">
        <f t="shared" ref="M88:M101" si="12">RANK(K88, K$87:K$101)</f>
        <v>#DIV/0!</v>
      </c>
      <c r="N88" s="385"/>
      <c r="O88" s="385"/>
      <c r="P88" s="95"/>
      <c r="Q88" s="95"/>
      <c r="R88" s="95"/>
      <c r="S88" s="95"/>
      <c r="T88" s="390"/>
      <c r="U88" s="95"/>
      <c r="V88" s="95"/>
      <c r="W88" s="95"/>
      <c r="X88" s="95"/>
      <c r="Y88" s="390"/>
      <c r="Z88" s="95"/>
      <c r="AA88" s="95"/>
      <c r="AB88" s="95"/>
      <c r="AC88" s="95"/>
      <c r="AD88" s="390"/>
      <c r="AE88" s="95"/>
      <c r="AF88" s="95"/>
      <c r="AG88" s="95"/>
      <c r="AH88" s="95"/>
      <c r="AI88" s="390"/>
      <c r="AJ88" s="95"/>
      <c r="AK88" s="95"/>
      <c r="AL88" s="95"/>
      <c r="AM88" s="95"/>
      <c r="AN88" s="390"/>
      <c r="AO88" s="95"/>
      <c r="AP88" s="95"/>
      <c r="AQ88" s="95"/>
      <c r="AR88" s="95"/>
      <c r="AS88" s="390"/>
      <c r="AT88" s="95"/>
      <c r="AU88" s="95"/>
      <c r="AV88" s="95"/>
      <c r="AW88" s="95"/>
      <c r="AX88" s="390"/>
    </row>
    <row r="89" spans="2:50">
      <c r="B89" s="390"/>
      <c r="C89" s="95">
        <v>3</v>
      </c>
      <c r="D89" s="95"/>
      <c r="E89" s="95"/>
      <c r="F89" s="95"/>
      <c r="G89" s="95"/>
      <c r="H89" s="409"/>
      <c r="I89" s="154" t="e">
        <f t="shared" si="11"/>
        <v>#DIV/0!</v>
      </c>
      <c r="J89" s="154" t="e">
        <f t="shared" si="11"/>
        <v>#DIV/0!</v>
      </c>
      <c r="K89" s="155" t="e">
        <f t="shared" si="11"/>
        <v>#DIV/0!</v>
      </c>
      <c r="L89" s="400"/>
      <c r="M89" s="154" t="e">
        <f t="shared" si="12"/>
        <v>#DIV/0!</v>
      </c>
      <c r="N89" s="385"/>
      <c r="O89" s="385"/>
      <c r="P89" s="95"/>
      <c r="Q89" s="95"/>
      <c r="R89" s="95"/>
      <c r="S89" s="95"/>
      <c r="T89" s="390"/>
      <c r="U89" s="95"/>
      <c r="V89" s="95"/>
      <c r="W89" s="95"/>
      <c r="X89" s="95"/>
      <c r="Y89" s="390"/>
      <c r="Z89" s="95"/>
      <c r="AA89" s="95"/>
      <c r="AB89" s="95"/>
      <c r="AC89" s="95"/>
      <c r="AD89" s="390"/>
      <c r="AE89" s="95"/>
      <c r="AF89" s="95"/>
      <c r="AG89" s="95"/>
      <c r="AH89" s="95"/>
      <c r="AI89" s="390"/>
      <c r="AJ89" s="95"/>
      <c r="AK89" s="95"/>
      <c r="AL89" s="95"/>
      <c r="AM89" s="95"/>
      <c r="AN89" s="390"/>
      <c r="AO89" s="95"/>
      <c r="AP89" s="95"/>
      <c r="AQ89" s="95"/>
      <c r="AR89" s="95"/>
      <c r="AS89" s="390"/>
      <c r="AT89" s="95"/>
      <c r="AU89" s="95"/>
      <c r="AV89" s="95"/>
      <c r="AW89" s="95"/>
      <c r="AX89" s="390"/>
    </row>
    <row r="90" spans="2:50">
      <c r="B90" s="390"/>
      <c r="C90" s="95">
        <v>4</v>
      </c>
      <c r="D90" s="95"/>
      <c r="E90" s="95"/>
      <c r="F90" s="95"/>
      <c r="G90" s="95"/>
      <c r="H90" s="409"/>
      <c r="I90" s="154" t="e">
        <f t="shared" si="11"/>
        <v>#DIV/0!</v>
      </c>
      <c r="J90" s="154" t="e">
        <f t="shared" si="11"/>
        <v>#DIV/0!</v>
      </c>
      <c r="K90" s="155" t="e">
        <f t="shared" si="11"/>
        <v>#DIV/0!</v>
      </c>
      <c r="L90" s="400"/>
      <c r="M90" s="154" t="e">
        <f t="shared" si="12"/>
        <v>#DIV/0!</v>
      </c>
      <c r="N90" s="385"/>
      <c r="O90" s="385"/>
      <c r="P90" s="95"/>
      <c r="Q90" s="95"/>
      <c r="R90" s="95"/>
      <c r="S90" s="95"/>
      <c r="T90" s="390"/>
      <c r="U90" s="95"/>
      <c r="V90" s="95"/>
      <c r="W90" s="95"/>
      <c r="X90" s="95"/>
      <c r="Y90" s="390"/>
      <c r="Z90" s="95"/>
      <c r="AA90" s="95"/>
      <c r="AB90" s="95"/>
      <c r="AC90" s="95"/>
      <c r="AD90" s="390"/>
      <c r="AE90" s="95"/>
      <c r="AF90" s="95"/>
      <c r="AG90" s="95"/>
      <c r="AH90" s="95"/>
      <c r="AI90" s="390"/>
      <c r="AJ90" s="95"/>
      <c r="AK90" s="95"/>
      <c r="AL90" s="95"/>
      <c r="AM90" s="95"/>
      <c r="AN90" s="390"/>
      <c r="AO90" s="95"/>
      <c r="AP90" s="95"/>
      <c r="AQ90" s="95"/>
      <c r="AR90" s="95"/>
      <c r="AS90" s="390"/>
      <c r="AT90" s="95"/>
      <c r="AU90" s="95"/>
      <c r="AV90" s="95"/>
      <c r="AW90" s="95"/>
      <c r="AX90" s="390"/>
    </row>
    <row r="91" spans="2:50">
      <c r="B91" s="390"/>
      <c r="C91" s="95">
        <v>5</v>
      </c>
      <c r="D91" s="95"/>
      <c r="E91" s="95"/>
      <c r="F91" s="95"/>
      <c r="G91" s="95"/>
      <c r="H91" s="409"/>
      <c r="I91" s="154" t="e">
        <f t="shared" si="11"/>
        <v>#DIV/0!</v>
      </c>
      <c r="J91" s="154" t="e">
        <f t="shared" si="11"/>
        <v>#DIV/0!</v>
      </c>
      <c r="K91" s="155" t="e">
        <f t="shared" si="11"/>
        <v>#DIV/0!</v>
      </c>
      <c r="L91" s="400"/>
      <c r="M91" s="154" t="e">
        <f t="shared" si="12"/>
        <v>#DIV/0!</v>
      </c>
      <c r="N91" s="385"/>
      <c r="O91" s="385"/>
      <c r="P91" s="95"/>
      <c r="Q91" s="95"/>
      <c r="R91" s="95"/>
      <c r="S91" s="95"/>
      <c r="T91" s="390"/>
      <c r="U91" s="95"/>
      <c r="V91" s="95"/>
      <c r="W91" s="95"/>
      <c r="X91" s="95"/>
      <c r="Y91" s="390"/>
      <c r="Z91" s="95"/>
      <c r="AA91" s="95"/>
      <c r="AB91" s="95"/>
      <c r="AC91" s="95"/>
      <c r="AD91" s="390"/>
      <c r="AE91" s="95"/>
      <c r="AF91" s="95"/>
      <c r="AG91" s="95"/>
      <c r="AH91" s="95"/>
      <c r="AI91" s="390"/>
      <c r="AJ91" s="95"/>
      <c r="AK91" s="95"/>
      <c r="AL91" s="95"/>
      <c r="AM91" s="95"/>
      <c r="AN91" s="390"/>
      <c r="AO91" s="95"/>
      <c r="AP91" s="95"/>
      <c r="AQ91" s="95"/>
      <c r="AR91" s="95"/>
      <c r="AS91" s="390"/>
      <c r="AT91" s="95"/>
      <c r="AU91" s="95"/>
      <c r="AV91" s="95"/>
      <c r="AW91" s="95"/>
      <c r="AX91" s="390"/>
    </row>
    <row r="92" spans="2:50">
      <c r="B92" s="390"/>
      <c r="C92" s="95">
        <v>6</v>
      </c>
      <c r="D92" s="95"/>
      <c r="E92" s="95"/>
      <c r="F92" s="95"/>
      <c r="G92" s="95"/>
      <c r="H92" s="409"/>
      <c r="I92" s="154" t="e">
        <f t="shared" si="11"/>
        <v>#DIV/0!</v>
      </c>
      <c r="J92" s="154" t="e">
        <f t="shared" si="11"/>
        <v>#DIV/0!</v>
      </c>
      <c r="K92" s="155" t="e">
        <f t="shared" si="11"/>
        <v>#DIV/0!</v>
      </c>
      <c r="L92" s="400"/>
      <c r="M92" s="154" t="e">
        <f t="shared" si="12"/>
        <v>#DIV/0!</v>
      </c>
      <c r="N92" s="385"/>
      <c r="O92" s="385"/>
      <c r="P92" s="95"/>
      <c r="Q92" s="95"/>
      <c r="R92" s="95"/>
      <c r="S92" s="95"/>
      <c r="T92" s="390"/>
      <c r="U92" s="95"/>
      <c r="V92" s="95"/>
      <c r="W92" s="95"/>
      <c r="X92" s="95"/>
      <c r="Y92" s="390"/>
      <c r="Z92" s="95"/>
      <c r="AA92" s="95"/>
      <c r="AB92" s="95"/>
      <c r="AC92" s="95"/>
      <c r="AD92" s="390"/>
      <c r="AE92" s="95"/>
      <c r="AF92" s="95"/>
      <c r="AG92" s="95"/>
      <c r="AH92" s="95"/>
      <c r="AI92" s="390"/>
      <c r="AJ92" s="95"/>
      <c r="AK92" s="95"/>
      <c r="AL92" s="95"/>
      <c r="AM92" s="95"/>
      <c r="AN92" s="390"/>
      <c r="AO92" s="95"/>
      <c r="AP92" s="95"/>
      <c r="AQ92" s="95"/>
      <c r="AR92" s="95"/>
      <c r="AS92" s="390"/>
      <c r="AT92" s="95"/>
      <c r="AU92" s="95"/>
      <c r="AV92" s="95"/>
      <c r="AW92" s="95"/>
      <c r="AX92" s="390"/>
    </row>
    <row r="93" spans="2:50">
      <c r="B93" s="390"/>
      <c r="C93" s="95">
        <v>7</v>
      </c>
      <c r="D93" s="95"/>
      <c r="E93" s="95"/>
      <c r="F93" s="95"/>
      <c r="G93" s="95"/>
      <c r="H93" s="409"/>
      <c r="I93" s="154" t="e">
        <f t="shared" si="11"/>
        <v>#DIV/0!</v>
      </c>
      <c r="J93" s="154" t="e">
        <f t="shared" si="11"/>
        <v>#DIV/0!</v>
      </c>
      <c r="K93" s="155" t="e">
        <f t="shared" si="11"/>
        <v>#DIV/0!</v>
      </c>
      <c r="L93" s="400"/>
      <c r="M93" s="154" t="e">
        <f t="shared" si="12"/>
        <v>#DIV/0!</v>
      </c>
      <c r="N93" s="385"/>
      <c r="O93" s="385"/>
      <c r="P93" s="95"/>
      <c r="Q93" s="95"/>
      <c r="R93" s="95"/>
      <c r="S93" s="95"/>
      <c r="T93" s="390"/>
      <c r="U93" s="95"/>
      <c r="V93" s="95"/>
      <c r="W93" s="95"/>
      <c r="X93" s="95"/>
      <c r="Y93" s="390"/>
      <c r="Z93" s="95"/>
      <c r="AA93" s="95"/>
      <c r="AB93" s="95"/>
      <c r="AC93" s="95"/>
      <c r="AD93" s="390"/>
      <c r="AE93" s="95"/>
      <c r="AF93" s="95"/>
      <c r="AG93" s="95"/>
      <c r="AH93" s="95"/>
      <c r="AI93" s="390"/>
      <c r="AJ93" s="95"/>
      <c r="AK93" s="95"/>
      <c r="AL93" s="95"/>
      <c r="AM93" s="95"/>
      <c r="AN93" s="390"/>
      <c r="AO93" s="95"/>
      <c r="AP93" s="95"/>
      <c r="AQ93" s="95"/>
      <c r="AR93" s="95"/>
      <c r="AS93" s="390"/>
      <c r="AT93" s="95"/>
      <c r="AU93" s="95"/>
      <c r="AV93" s="95"/>
      <c r="AW93" s="95"/>
      <c r="AX93" s="390"/>
    </row>
    <row r="94" spans="2:50">
      <c r="B94" s="390"/>
      <c r="C94" s="95">
        <v>8</v>
      </c>
      <c r="D94" s="95"/>
      <c r="E94" s="95"/>
      <c r="F94" s="95"/>
      <c r="G94" s="95"/>
      <c r="H94" s="409"/>
      <c r="I94" s="154" t="e">
        <f t="shared" si="11"/>
        <v>#DIV/0!</v>
      </c>
      <c r="J94" s="154" t="e">
        <f t="shared" si="11"/>
        <v>#DIV/0!</v>
      </c>
      <c r="K94" s="155" t="e">
        <f t="shared" si="11"/>
        <v>#DIV/0!</v>
      </c>
      <c r="L94" s="400"/>
      <c r="M94" s="154" t="e">
        <f t="shared" si="12"/>
        <v>#DIV/0!</v>
      </c>
      <c r="N94" s="385"/>
      <c r="O94" s="385"/>
      <c r="P94" s="95"/>
      <c r="Q94" s="95"/>
      <c r="R94" s="95"/>
      <c r="S94" s="95"/>
      <c r="T94" s="390"/>
      <c r="U94" s="95"/>
      <c r="V94" s="95"/>
      <c r="W94" s="95"/>
      <c r="X94" s="95"/>
      <c r="Y94" s="390"/>
      <c r="Z94" s="95"/>
      <c r="AA94" s="95"/>
      <c r="AB94" s="95"/>
      <c r="AC94" s="95"/>
      <c r="AD94" s="390"/>
      <c r="AE94" s="95"/>
      <c r="AF94" s="95"/>
      <c r="AG94" s="95"/>
      <c r="AH94" s="95"/>
      <c r="AI94" s="390"/>
      <c r="AJ94" s="95"/>
      <c r="AK94" s="95"/>
      <c r="AL94" s="95"/>
      <c r="AM94" s="95"/>
      <c r="AN94" s="390"/>
      <c r="AO94" s="95"/>
      <c r="AP94" s="95"/>
      <c r="AQ94" s="95"/>
      <c r="AR94" s="95"/>
      <c r="AS94" s="390"/>
      <c r="AT94" s="95"/>
      <c r="AU94" s="95"/>
      <c r="AV94" s="95"/>
      <c r="AW94" s="95"/>
      <c r="AX94" s="390"/>
    </row>
    <row r="95" spans="2:50">
      <c r="B95" s="390"/>
      <c r="C95" s="95">
        <v>9</v>
      </c>
      <c r="D95" s="95"/>
      <c r="E95" s="95"/>
      <c r="F95" s="95"/>
      <c r="G95" s="95"/>
      <c r="H95" s="409"/>
      <c r="I95" s="154" t="e">
        <f t="shared" si="11"/>
        <v>#DIV/0!</v>
      </c>
      <c r="J95" s="154" t="e">
        <f t="shared" si="11"/>
        <v>#DIV/0!</v>
      </c>
      <c r="K95" s="155" t="e">
        <f t="shared" si="11"/>
        <v>#DIV/0!</v>
      </c>
      <c r="L95" s="400"/>
      <c r="M95" s="154" t="e">
        <f t="shared" si="12"/>
        <v>#DIV/0!</v>
      </c>
      <c r="N95" s="385"/>
      <c r="O95" s="385"/>
      <c r="P95" s="95"/>
      <c r="Q95" s="95"/>
      <c r="R95" s="95"/>
      <c r="S95" s="95"/>
      <c r="T95" s="390"/>
      <c r="U95" s="95"/>
      <c r="V95" s="95"/>
      <c r="W95" s="95"/>
      <c r="X95" s="95"/>
      <c r="Y95" s="390"/>
      <c r="Z95" s="95"/>
      <c r="AA95" s="95"/>
      <c r="AB95" s="95"/>
      <c r="AC95" s="95"/>
      <c r="AD95" s="390"/>
      <c r="AE95" s="95"/>
      <c r="AF95" s="95"/>
      <c r="AG95" s="95"/>
      <c r="AH95" s="95"/>
      <c r="AI95" s="390"/>
      <c r="AJ95" s="95"/>
      <c r="AK95" s="95"/>
      <c r="AL95" s="95"/>
      <c r="AM95" s="95"/>
      <c r="AN95" s="390"/>
      <c r="AO95" s="95"/>
      <c r="AP95" s="95"/>
      <c r="AQ95" s="95"/>
      <c r="AR95" s="95"/>
      <c r="AS95" s="390"/>
      <c r="AT95" s="95"/>
      <c r="AU95" s="95"/>
      <c r="AV95" s="95"/>
      <c r="AW95" s="95"/>
      <c r="AX95" s="390"/>
    </row>
    <row r="96" spans="2:50">
      <c r="B96" s="390"/>
      <c r="C96" s="95">
        <v>10</v>
      </c>
      <c r="D96" s="95"/>
      <c r="E96" s="95"/>
      <c r="F96" s="95"/>
      <c r="G96" s="95"/>
      <c r="H96" s="409"/>
      <c r="I96" s="154" t="e">
        <f t="shared" si="11"/>
        <v>#DIV/0!</v>
      </c>
      <c r="J96" s="154" t="e">
        <f t="shared" si="11"/>
        <v>#DIV/0!</v>
      </c>
      <c r="K96" s="155" t="e">
        <f t="shared" si="11"/>
        <v>#DIV/0!</v>
      </c>
      <c r="L96" s="400"/>
      <c r="M96" s="154" t="e">
        <f t="shared" si="12"/>
        <v>#DIV/0!</v>
      </c>
      <c r="N96" s="385"/>
      <c r="O96" s="385"/>
      <c r="P96" s="95"/>
      <c r="Q96" s="95"/>
      <c r="R96" s="95"/>
      <c r="S96" s="95"/>
      <c r="T96" s="390"/>
      <c r="U96" s="95"/>
      <c r="V96" s="95"/>
      <c r="W96" s="95"/>
      <c r="X96" s="95"/>
      <c r="Y96" s="390"/>
      <c r="Z96" s="95"/>
      <c r="AA96" s="95"/>
      <c r="AB96" s="95"/>
      <c r="AC96" s="95"/>
      <c r="AD96" s="390"/>
      <c r="AE96" s="95"/>
      <c r="AF96" s="95"/>
      <c r="AG96" s="95"/>
      <c r="AH96" s="95"/>
      <c r="AI96" s="390"/>
      <c r="AJ96" s="95"/>
      <c r="AK96" s="95"/>
      <c r="AL96" s="95"/>
      <c r="AM96" s="95"/>
      <c r="AN96" s="390"/>
      <c r="AO96" s="95"/>
      <c r="AP96" s="95"/>
      <c r="AQ96" s="95"/>
      <c r="AR96" s="95"/>
      <c r="AS96" s="390"/>
      <c r="AT96" s="95"/>
      <c r="AU96" s="95"/>
      <c r="AV96" s="95"/>
      <c r="AW96" s="95"/>
      <c r="AX96" s="390"/>
    </row>
    <row r="97" spans="2:50">
      <c r="B97" s="390"/>
      <c r="C97" s="95">
        <v>11</v>
      </c>
      <c r="D97" s="95"/>
      <c r="E97" s="95"/>
      <c r="F97" s="95"/>
      <c r="G97" s="95"/>
      <c r="H97" s="409"/>
      <c r="I97" s="154" t="e">
        <f t="shared" si="11"/>
        <v>#DIV/0!</v>
      </c>
      <c r="J97" s="154" t="e">
        <f t="shared" si="11"/>
        <v>#DIV/0!</v>
      </c>
      <c r="K97" s="155" t="e">
        <f t="shared" si="11"/>
        <v>#DIV/0!</v>
      </c>
      <c r="L97" s="400"/>
      <c r="M97" s="154" t="e">
        <f t="shared" si="12"/>
        <v>#DIV/0!</v>
      </c>
      <c r="N97" s="385"/>
      <c r="O97" s="385"/>
      <c r="P97" s="95"/>
      <c r="Q97" s="95"/>
      <c r="R97" s="95"/>
      <c r="S97" s="95"/>
      <c r="T97" s="390"/>
      <c r="U97" s="95"/>
      <c r="V97" s="95"/>
      <c r="W97" s="95"/>
      <c r="X97" s="95"/>
      <c r="Y97" s="390"/>
      <c r="Z97" s="95"/>
      <c r="AA97" s="95"/>
      <c r="AB97" s="95"/>
      <c r="AC97" s="95"/>
      <c r="AD97" s="390"/>
      <c r="AE97" s="95"/>
      <c r="AF97" s="95"/>
      <c r="AG97" s="95"/>
      <c r="AH97" s="95"/>
      <c r="AI97" s="390"/>
      <c r="AJ97" s="95"/>
      <c r="AK97" s="95"/>
      <c r="AL97" s="95"/>
      <c r="AM97" s="95"/>
      <c r="AN97" s="390"/>
      <c r="AO97" s="95"/>
      <c r="AP97" s="95"/>
      <c r="AQ97" s="95"/>
      <c r="AR97" s="95"/>
      <c r="AS97" s="390"/>
      <c r="AT97" s="95"/>
      <c r="AU97" s="95"/>
      <c r="AV97" s="95"/>
      <c r="AW97" s="95"/>
      <c r="AX97" s="390"/>
    </row>
    <row r="98" spans="2:50">
      <c r="B98" s="390"/>
      <c r="C98" s="95">
        <v>12</v>
      </c>
      <c r="D98" s="95"/>
      <c r="E98" s="95"/>
      <c r="F98" s="95"/>
      <c r="G98" s="95"/>
      <c r="H98" s="409"/>
      <c r="I98" s="154" t="e">
        <f t="shared" si="11"/>
        <v>#DIV/0!</v>
      </c>
      <c r="J98" s="154" t="e">
        <f t="shared" si="11"/>
        <v>#DIV/0!</v>
      </c>
      <c r="K98" s="155" t="e">
        <f t="shared" si="11"/>
        <v>#DIV/0!</v>
      </c>
      <c r="L98" s="400"/>
      <c r="M98" s="154" t="e">
        <f t="shared" si="12"/>
        <v>#DIV/0!</v>
      </c>
      <c r="N98" s="385"/>
      <c r="O98" s="385"/>
      <c r="P98" s="95"/>
      <c r="Q98" s="95"/>
      <c r="R98" s="95"/>
      <c r="S98" s="95"/>
      <c r="T98" s="390"/>
      <c r="U98" s="95"/>
      <c r="V98" s="95"/>
      <c r="W98" s="95"/>
      <c r="X98" s="95"/>
      <c r="Y98" s="390"/>
      <c r="Z98" s="95"/>
      <c r="AA98" s="95"/>
      <c r="AB98" s="95"/>
      <c r="AC98" s="95"/>
      <c r="AD98" s="390"/>
      <c r="AE98" s="95"/>
      <c r="AF98" s="95"/>
      <c r="AG98" s="95"/>
      <c r="AH98" s="95"/>
      <c r="AI98" s="390"/>
      <c r="AJ98" s="95"/>
      <c r="AK98" s="95"/>
      <c r="AL98" s="95"/>
      <c r="AM98" s="95"/>
      <c r="AN98" s="390"/>
      <c r="AO98" s="95"/>
      <c r="AP98" s="95"/>
      <c r="AQ98" s="95"/>
      <c r="AR98" s="95"/>
      <c r="AS98" s="390"/>
      <c r="AT98" s="95"/>
      <c r="AU98" s="95"/>
      <c r="AV98" s="95"/>
      <c r="AW98" s="95"/>
      <c r="AX98" s="390"/>
    </row>
    <row r="99" spans="2:50">
      <c r="B99" s="390"/>
      <c r="C99" s="95">
        <v>13</v>
      </c>
      <c r="D99" s="95"/>
      <c r="E99" s="95"/>
      <c r="F99" s="95"/>
      <c r="G99" s="95"/>
      <c r="H99" s="409"/>
      <c r="I99" s="154" t="e">
        <f t="shared" si="11"/>
        <v>#DIV/0!</v>
      </c>
      <c r="J99" s="154" t="e">
        <f t="shared" si="11"/>
        <v>#DIV/0!</v>
      </c>
      <c r="K99" s="155" t="e">
        <f t="shared" si="11"/>
        <v>#DIV/0!</v>
      </c>
      <c r="L99" s="400"/>
      <c r="M99" s="154" t="e">
        <f t="shared" si="12"/>
        <v>#DIV/0!</v>
      </c>
      <c r="N99" s="385"/>
      <c r="O99" s="385"/>
      <c r="P99" s="95"/>
      <c r="Q99" s="95"/>
      <c r="R99" s="95"/>
      <c r="S99" s="95"/>
      <c r="T99" s="390"/>
      <c r="U99" s="95"/>
      <c r="V99" s="95"/>
      <c r="W99" s="95"/>
      <c r="X99" s="95"/>
      <c r="Y99" s="390"/>
      <c r="Z99" s="95"/>
      <c r="AA99" s="95"/>
      <c r="AB99" s="95"/>
      <c r="AC99" s="95"/>
      <c r="AD99" s="390"/>
      <c r="AE99" s="95"/>
      <c r="AF99" s="95"/>
      <c r="AG99" s="95"/>
      <c r="AH99" s="95"/>
      <c r="AI99" s="390"/>
      <c r="AJ99" s="95"/>
      <c r="AK99" s="95"/>
      <c r="AL99" s="95"/>
      <c r="AM99" s="95"/>
      <c r="AN99" s="390"/>
      <c r="AO99" s="95"/>
      <c r="AP99" s="95"/>
      <c r="AQ99" s="95"/>
      <c r="AR99" s="95"/>
      <c r="AS99" s="390"/>
      <c r="AT99" s="95"/>
      <c r="AU99" s="95"/>
      <c r="AV99" s="95"/>
      <c r="AW99" s="95"/>
      <c r="AX99" s="390"/>
    </row>
    <row r="100" spans="2:50">
      <c r="B100" s="390"/>
      <c r="C100" s="95">
        <v>14</v>
      </c>
      <c r="D100" s="95"/>
      <c r="E100" s="95"/>
      <c r="F100" s="95"/>
      <c r="G100" s="95"/>
      <c r="H100" s="409"/>
      <c r="I100" s="154" t="e">
        <f t="shared" si="11"/>
        <v>#DIV/0!</v>
      </c>
      <c r="J100" s="154" t="e">
        <f t="shared" si="11"/>
        <v>#DIV/0!</v>
      </c>
      <c r="K100" s="155" t="e">
        <f t="shared" si="11"/>
        <v>#DIV/0!</v>
      </c>
      <c r="L100" s="400"/>
      <c r="M100" s="154" t="e">
        <f t="shared" si="12"/>
        <v>#DIV/0!</v>
      </c>
      <c r="N100" s="385"/>
      <c r="O100" s="385"/>
      <c r="P100" s="95"/>
      <c r="Q100" s="95"/>
      <c r="R100" s="95"/>
      <c r="S100" s="95"/>
      <c r="T100" s="390"/>
      <c r="U100" s="95"/>
      <c r="V100" s="95"/>
      <c r="W100" s="95"/>
      <c r="X100" s="95"/>
      <c r="Y100" s="390"/>
      <c r="Z100" s="95"/>
      <c r="AA100" s="95"/>
      <c r="AB100" s="95"/>
      <c r="AC100" s="95"/>
      <c r="AD100" s="390"/>
      <c r="AE100" s="95"/>
      <c r="AF100" s="95"/>
      <c r="AG100" s="95"/>
      <c r="AH100" s="95"/>
      <c r="AI100" s="390"/>
      <c r="AJ100" s="95"/>
      <c r="AK100" s="95"/>
      <c r="AL100" s="95"/>
      <c r="AM100" s="95"/>
      <c r="AN100" s="390"/>
      <c r="AO100" s="95"/>
      <c r="AP100" s="95"/>
      <c r="AQ100" s="95"/>
      <c r="AR100" s="95"/>
      <c r="AS100" s="390"/>
      <c r="AT100" s="95"/>
      <c r="AU100" s="95"/>
      <c r="AV100" s="95"/>
      <c r="AW100" s="95"/>
      <c r="AX100" s="390"/>
    </row>
    <row r="101" spans="2:50">
      <c r="B101" s="390"/>
      <c r="C101" s="95">
        <v>15</v>
      </c>
      <c r="D101" s="95"/>
      <c r="E101" s="95"/>
      <c r="F101" s="95"/>
      <c r="G101" s="95"/>
      <c r="H101" s="410"/>
      <c r="I101" s="154" t="e">
        <f t="shared" si="11"/>
        <v>#DIV/0!</v>
      </c>
      <c r="J101" s="154" t="e">
        <f t="shared" si="11"/>
        <v>#DIV/0!</v>
      </c>
      <c r="K101" s="155" t="e">
        <f t="shared" si="11"/>
        <v>#DIV/0!</v>
      </c>
      <c r="L101" s="400"/>
      <c r="M101" s="154" t="e">
        <f t="shared" si="12"/>
        <v>#DIV/0!</v>
      </c>
      <c r="N101" s="385"/>
      <c r="O101" s="385"/>
      <c r="P101" s="95"/>
      <c r="Q101" s="95"/>
      <c r="R101" s="95"/>
      <c r="S101" s="95"/>
      <c r="T101" s="390"/>
      <c r="U101" s="95"/>
      <c r="V101" s="95"/>
      <c r="W101" s="95"/>
      <c r="X101" s="95"/>
      <c r="Y101" s="390"/>
      <c r="Z101" s="95"/>
      <c r="AA101" s="95"/>
      <c r="AB101" s="95"/>
      <c r="AC101" s="95"/>
      <c r="AD101" s="390"/>
      <c r="AE101" s="95"/>
      <c r="AF101" s="95"/>
      <c r="AG101" s="95"/>
      <c r="AH101" s="95"/>
      <c r="AI101" s="390"/>
      <c r="AJ101" s="95"/>
      <c r="AK101" s="95"/>
      <c r="AL101" s="95"/>
      <c r="AM101" s="95"/>
      <c r="AN101" s="390"/>
      <c r="AO101" s="95"/>
      <c r="AP101" s="95"/>
      <c r="AQ101" s="95"/>
      <c r="AR101" s="95"/>
      <c r="AS101" s="390"/>
      <c r="AT101" s="95"/>
      <c r="AU101" s="95"/>
      <c r="AV101" s="95"/>
      <c r="AW101" s="95"/>
      <c r="AX101" s="390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8">
    <tabColor rgb="FFFFFFCC"/>
  </sheetPr>
  <dimension ref="A1:AX281"/>
  <sheetViews>
    <sheetView topLeftCell="A257" zoomScaleNormal="100" workbookViewId="0">
      <selection activeCell="A361" sqref="A282:XFD3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 t="e">
        <f>AVERAGE(L187,L207,L227,L247,L267)</f>
        <v>#DIV/0!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385" t="s">
        <v>45</v>
      </c>
      <c r="C7" s="95">
        <v>1</v>
      </c>
      <c r="D7" s="95"/>
      <c r="E7" s="152"/>
      <c r="F7" s="95"/>
      <c r="G7" s="178" t="e">
        <f>F7/E7</f>
        <v>#DIV/0!</v>
      </c>
      <c r="H7" s="384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391" t="str">
        <f>IFERROR(AVERAGE(K7:K21),"-")</f>
        <v>-</v>
      </c>
      <c r="M7" s="154" t="str">
        <f>IFERROR(RANK(K7, K$7:K$21),"")</f>
        <v/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384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384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384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384" t="e">
        <f>AVERAGE(AV7:AV21)</f>
        <v>#DIV/0!</v>
      </c>
    </row>
    <row r="8" spans="1:50" ht="15" hidden="1" customHeight="1">
      <c r="A8" s="76"/>
      <c r="B8" s="390"/>
      <c r="C8" s="95">
        <v>2</v>
      </c>
      <c r="D8" s="95"/>
      <c r="E8" s="152"/>
      <c r="F8" s="95"/>
      <c r="G8" s="178" t="e">
        <f t="shared" ref="G8:G21" si="1">F8/E8</f>
        <v>#DIV/0!</v>
      </c>
      <c r="H8" s="384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392"/>
      <c r="M8" s="154" t="str">
        <f t="shared" ref="M8:M21" si="2">IFERROR(RANK(K8, K$7:K$21),"")</f>
        <v/>
      </c>
      <c r="N8" s="385"/>
      <c r="O8" s="385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84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84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84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384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384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384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384"/>
    </row>
    <row r="9" spans="1:50" hidden="1">
      <c r="A9" s="76"/>
      <c r="B9" s="390"/>
      <c r="C9" s="95">
        <v>3</v>
      </c>
      <c r="D9" s="95"/>
      <c r="E9" s="152"/>
      <c r="F9" s="95"/>
      <c r="G9" s="178" t="e">
        <f t="shared" si="1"/>
        <v>#DIV/0!</v>
      </c>
      <c r="H9" s="384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392"/>
      <c r="M9" s="154" t="str">
        <f t="shared" si="2"/>
        <v/>
      </c>
      <c r="N9" s="385"/>
      <c r="O9" s="385"/>
      <c r="P9" s="152"/>
      <c r="Q9" s="152"/>
      <c r="R9" s="178" t="str">
        <f t="shared" si="3"/>
        <v/>
      </c>
      <c r="S9" s="95" t="str">
        <f t="shared" si="4"/>
        <v/>
      </c>
      <c r="T9" s="384"/>
      <c r="U9" s="152"/>
      <c r="V9" s="152"/>
      <c r="W9" s="178" t="str">
        <f t="shared" si="5"/>
        <v/>
      </c>
      <c r="X9" s="95" t="str">
        <f t="shared" si="6"/>
        <v/>
      </c>
      <c r="Y9" s="384"/>
      <c r="Z9" s="152"/>
      <c r="AA9" s="152"/>
      <c r="AB9" s="178" t="str">
        <f t="shared" si="7"/>
        <v/>
      </c>
      <c r="AC9" s="95" t="str">
        <f t="shared" si="8"/>
        <v/>
      </c>
      <c r="AD9" s="384"/>
      <c r="AE9" s="95"/>
      <c r="AF9" s="152"/>
      <c r="AG9" s="178" t="str">
        <f t="shared" si="9"/>
        <v/>
      </c>
      <c r="AH9" s="95" t="str">
        <f t="shared" si="10"/>
        <v/>
      </c>
      <c r="AI9" s="384"/>
      <c r="AJ9" s="95"/>
      <c r="AK9" s="152"/>
      <c r="AL9" s="178" t="str">
        <f t="shared" si="11"/>
        <v/>
      </c>
      <c r="AM9" s="95" t="str">
        <f t="shared" si="12"/>
        <v/>
      </c>
      <c r="AN9" s="384"/>
      <c r="AO9" s="95"/>
      <c r="AP9" s="152"/>
      <c r="AQ9" s="178" t="str">
        <f t="shared" si="13"/>
        <v/>
      </c>
      <c r="AR9" s="95" t="str">
        <f t="shared" si="14"/>
        <v/>
      </c>
      <c r="AS9" s="384"/>
      <c r="AT9" s="95"/>
      <c r="AU9" s="152"/>
      <c r="AV9" s="178" t="str">
        <f t="shared" si="15"/>
        <v/>
      </c>
      <c r="AW9" s="95" t="str">
        <f t="shared" si="16"/>
        <v/>
      </c>
      <c r="AX9" s="384"/>
    </row>
    <row r="10" spans="1:50" hidden="1">
      <c r="A10" s="76"/>
      <c r="B10" s="390"/>
      <c r="C10" s="95">
        <v>4</v>
      </c>
      <c r="D10" s="95"/>
      <c r="E10" s="152"/>
      <c r="F10" s="95"/>
      <c r="G10" s="178" t="e">
        <f t="shared" si="1"/>
        <v>#DIV/0!</v>
      </c>
      <c r="H10" s="384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392"/>
      <c r="M10" s="154" t="str">
        <f t="shared" si="2"/>
        <v/>
      </c>
      <c r="N10" s="385"/>
      <c r="O10" s="385"/>
      <c r="P10" s="152"/>
      <c r="Q10" s="152"/>
      <c r="R10" s="178" t="str">
        <f t="shared" si="3"/>
        <v/>
      </c>
      <c r="S10" s="95" t="str">
        <f t="shared" si="4"/>
        <v/>
      </c>
      <c r="T10" s="384"/>
      <c r="U10" s="152"/>
      <c r="V10" s="152"/>
      <c r="W10" s="178" t="str">
        <f t="shared" si="5"/>
        <v/>
      </c>
      <c r="X10" s="95" t="str">
        <f t="shared" si="6"/>
        <v/>
      </c>
      <c r="Y10" s="384"/>
      <c r="Z10" s="152"/>
      <c r="AA10" s="152"/>
      <c r="AB10" s="178" t="str">
        <f t="shared" si="7"/>
        <v/>
      </c>
      <c r="AC10" s="95" t="str">
        <f t="shared" si="8"/>
        <v/>
      </c>
      <c r="AD10" s="384"/>
      <c r="AE10" s="95"/>
      <c r="AF10" s="152"/>
      <c r="AG10" s="178" t="str">
        <f t="shared" si="9"/>
        <v/>
      </c>
      <c r="AH10" s="95" t="str">
        <f t="shared" si="10"/>
        <v/>
      </c>
      <c r="AI10" s="384"/>
      <c r="AJ10" s="95"/>
      <c r="AK10" s="152"/>
      <c r="AL10" s="178" t="str">
        <f t="shared" si="11"/>
        <v/>
      </c>
      <c r="AM10" s="95" t="str">
        <f t="shared" si="12"/>
        <v/>
      </c>
      <c r="AN10" s="384"/>
      <c r="AO10" s="95"/>
      <c r="AP10" s="152"/>
      <c r="AQ10" s="178" t="str">
        <f t="shared" si="13"/>
        <v/>
      </c>
      <c r="AR10" s="95" t="str">
        <f t="shared" si="14"/>
        <v/>
      </c>
      <c r="AS10" s="384"/>
      <c r="AT10" s="95"/>
      <c r="AU10" s="152"/>
      <c r="AV10" s="178" t="str">
        <f t="shared" si="15"/>
        <v/>
      </c>
      <c r="AW10" s="95" t="str">
        <f t="shared" si="16"/>
        <v/>
      </c>
      <c r="AX10" s="384"/>
    </row>
    <row r="11" spans="1:50" hidden="1">
      <c r="A11" s="76"/>
      <c r="B11" s="390"/>
      <c r="C11" s="95">
        <v>5</v>
      </c>
      <c r="D11" s="95"/>
      <c r="E11" s="152"/>
      <c r="F11" s="95"/>
      <c r="G11" s="178" t="e">
        <f t="shared" si="1"/>
        <v>#DIV/0!</v>
      </c>
      <c r="H11" s="384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392"/>
      <c r="M11" s="154" t="str">
        <f t="shared" si="2"/>
        <v/>
      </c>
      <c r="N11" s="385"/>
      <c r="O11" s="385"/>
      <c r="P11" s="152"/>
      <c r="Q11" s="152"/>
      <c r="R11" s="178" t="str">
        <f t="shared" si="3"/>
        <v/>
      </c>
      <c r="S11" s="95" t="str">
        <f t="shared" si="4"/>
        <v/>
      </c>
      <c r="T11" s="384"/>
      <c r="U11" s="152"/>
      <c r="V11" s="152"/>
      <c r="W11" s="178" t="str">
        <f t="shared" si="5"/>
        <v/>
      </c>
      <c r="X11" s="95" t="str">
        <f t="shared" si="6"/>
        <v/>
      </c>
      <c r="Y11" s="384"/>
      <c r="Z11" s="152"/>
      <c r="AA11" s="152"/>
      <c r="AB11" s="178" t="str">
        <f t="shared" si="7"/>
        <v/>
      </c>
      <c r="AC11" s="95" t="str">
        <f t="shared" si="8"/>
        <v/>
      </c>
      <c r="AD11" s="384"/>
      <c r="AE11" s="95"/>
      <c r="AF11" s="152"/>
      <c r="AG11" s="178" t="str">
        <f t="shared" si="9"/>
        <v/>
      </c>
      <c r="AH11" s="95" t="str">
        <f t="shared" si="10"/>
        <v/>
      </c>
      <c r="AI11" s="384"/>
      <c r="AJ11" s="95"/>
      <c r="AK11" s="152"/>
      <c r="AL11" s="178" t="str">
        <f t="shared" si="11"/>
        <v/>
      </c>
      <c r="AM11" s="95" t="str">
        <f t="shared" si="12"/>
        <v/>
      </c>
      <c r="AN11" s="384"/>
      <c r="AO11" s="95"/>
      <c r="AP11" s="152"/>
      <c r="AQ11" s="178" t="str">
        <f t="shared" si="13"/>
        <v/>
      </c>
      <c r="AR11" s="95" t="str">
        <f t="shared" si="14"/>
        <v/>
      </c>
      <c r="AS11" s="384"/>
      <c r="AT11" s="95"/>
      <c r="AU11" s="152"/>
      <c r="AV11" s="178" t="str">
        <f t="shared" si="15"/>
        <v/>
      </c>
      <c r="AW11" s="95" t="str">
        <f t="shared" si="16"/>
        <v/>
      </c>
      <c r="AX11" s="384"/>
    </row>
    <row r="12" spans="1:50" hidden="1">
      <c r="A12" s="76"/>
      <c r="B12" s="390"/>
      <c r="C12" s="95">
        <v>6</v>
      </c>
      <c r="D12" s="95"/>
      <c r="E12" s="152"/>
      <c r="F12" s="95"/>
      <c r="G12" s="178" t="e">
        <f t="shared" si="1"/>
        <v>#DIV/0!</v>
      </c>
      <c r="H12" s="384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392"/>
      <c r="M12" s="154" t="str">
        <f t="shared" si="2"/>
        <v/>
      </c>
      <c r="N12" s="385"/>
      <c r="O12" s="385"/>
      <c r="P12" s="152"/>
      <c r="Q12" s="152"/>
      <c r="R12" s="178" t="str">
        <f t="shared" si="3"/>
        <v/>
      </c>
      <c r="S12" s="95" t="str">
        <f t="shared" si="4"/>
        <v/>
      </c>
      <c r="T12" s="384"/>
      <c r="U12" s="152"/>
      <c r="V12" s="152"/>
      <c r="W12" s="178" t="str">
        <f t="shared" si="5"/>
        <v/>
      </c>
      <c r="X12" s="95" t="str">
        <f t="shared" si="6"/>
        <v/>
      </c>
      <c r="Y12" s="384"/>
      <c r="Z12" s="152"/>
      <c r="AA12" s="152"/>
      <c r="AB12" s="178" t="str">
        <f t="shared" si="7"/>
        <v/>
      </c>
      <c r="AC12" s="95" t="str">
        <f t="shared" si="8"/>
        <v/>
      </c>
      <c r="AD12" s="384"/>
      <c r="AE12" s="95"/>
      <c r="AF12" s="152"/>
      <c r="AG12" s="178" t="str">
        <f t="shared" si="9"/>
        <v/>
      </c>
      <c r="AH12" s="95" t="str">
        <f t="shared" si="10"/>
        <v/>
      </c>
      <c r="AI12" s="384"/>
      <c r="AJ12" s="95"/>
      <c r="AK12" s="152"/>
      <c r="AL12" s="178" t="str">
        <f t="shared" si="11"/>
        <v/>
      </c>
      <c r="AM12" s="95" t="str">
        <f t="shared" si="12"/>
        <v/>
      </c>
      <c r="AN12" s="384"/>
      <c r="AO12" s="95"/>
      <c r="AP12" s="152"/>
      <c r="AQ12" s="178" t="str">
        <f t="shared" si="13"/>
        <v/>
      </c>
      <c r="AR12" s="95" t="str">
        <f t="shared" si="14"/>
        <v/>
      </c>
      <c r="AS12" s="384"/>
      <c r="AT12" s="95"/>
      <c r="AU12" s="152"/>
      <c r="AV12" s="178" t="str">
        <f t="shared" si="15"/>
        <v/>
      </c>
      <c r="AW12" s="95" t="str">
        <f t="shared" si="16"/>
        <v/>
      </c>
      <c r="AX12" s="384"/>
    </row>
    <row r="13" spans="1:50" hidden="1">
      <c r="A13" s="76"/>
      <c r="B13" s="390"/>
      <c r="C13" s="95">
        <v>7</v>
      </c>
      <c r="D13" s="95"/>
      <c r="E13" s="152"/>
      <c r="F13" s="95"/>
      <c r="G13" s="178" t="e">
        <f t="shared" si="1"/>
        <v>#DIV/0!</v>
      </c>
      <c r="H13" s="384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392"/>
      <c r="M13" s="154" t="str">
        <f t="shared" si="2"/>
        <v/>
      </c>
      <c r="N13" s="385"/>
      <c r="O13" s="385"/>
      <c r="P13" s="152"/>
      <c r="Q13" s="152"/>
      <c r="R13" s="178" t="str">
        <f t="shared" si="3"/>
        <v/>
      </c>
      <c r="S13" s="95" t="str">
        <f t="shared" si="4"/>
        <v/>
      </c>
      <c r="T13" s="384"/>
      <c r="U13" s="152"/>
      <c r="V13" s="152"/>
      <c r="W13" s="178" t="str">
        <f t="shared" si="5"/>
        <v/>
      </c>
      <c r="X13" s="95" t="str">
        <f t="shared" si="6"/>
        <v/>
      </c>
      <c r="Y13" s="384"/>
      <c r="Z13" s="152"/>
      <c r="AA13" s="152"/>
      <c r="AB13" s="178" t="str">
        <f t="shared" si="7"/>
        <v/>
      </c>
      <c r="AC13" s="95" t="str">
        <f t="shared" si="8"/>
        <v/>
      </c>
      <c r="AD13" s="384"/>
      <c r="AE13" s="95"/>
      <c r="AF13" s="152"/>
      <c r="AG13" s="178" t="str">
        <f t="shared" si="9"/>
        <v/>
      </c>
      <c r="AH13" s="95" t="str">
        <f t="shared" si="10"/>
        <v/>
      </c>
      <c r="AI13" s="384"/>
      <c r="AJ13" s="95"/>
      <c r="AK13" s="152"/>
      <c r="AL13" s="178" t="str">
        <f t="shared" si="11"/>
        <v/>
      </c>
      <c r="AM13" s="95" t="str">
        <f t="shared" si="12"/>
        <v/>
      </c>
      <c r="AN13" s="384"/>
      <c r="AO13" s="95"/>
      <c r="AP13" s="152"/>
      <c r="AQ13" s="178" t="str">
        <f t="shared" si="13"/>
        <v/>
      </c>
      <c r="AR13" s="95" t="str">
        <f t="shared" si="14"/>
        <v/>
      </c>
      <c r="AS13" s="384"/>
      <c r="AT13" s="95"/>
      <c r="AU13" s="152"/>
      <c r="AV13" s="178" t="str">
        <f t="shared" si="15"/>
        <v/>
      </c>
      <c r="AW13" s="95" t="str">
        <f t="shared" si="16"/>
        <v/>
      </c>
      <c r="AX13" s="384"/>
    </row>
    <row r="14" spans="1:50" hidden="1">
      <c r="A14" s="76"/>
      <c r="B14" s="390"/>
      <c r="C14" s="95">
        <v>8</v>
      </c>
      <c r="D14" s="95"/>
      <c r="E14" s="152"/>
      <c r="F14" s="95"/>
      <c r="G14" s="178" t="e">
        <f t="shared" si="1"/>
        <v>#DIV/0!</v>
      </c>
      <c r="H14" s="384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392"/>
      <c r="M14" s="154" t="str">
        <f t="shared" si="2"/>
        <v/>
      </c>
      <c r="N14" s="385"/>
      <c r="O14" s="385"/>
      <c r="P14" s="152"/>
      <c r="Q14" s="152"/>
      <c r="R14" s="178" t="str">
        <f t="shared" si="3"/>
        <v/>
      </c>
      <c r="S14" s="95" t="str">
        <f t="shared" si="4"/>
        <v/>
      </c>
      <c r="T14" s="384"/>
      <c r="U14" s="152"/>
      <c r="V14" s="152"/>
      <c r="W14" s="178" t="str">
        <f t="shared" si="5"/>
        <v/>
      </c>
      <c r="X14" s="95" t="str">
        <f t="shared" si="6"/>
        <v/>
      </c>
      <c r="Y14" s="384"/>
      <c r="Z14" s="152"/>
      <c r="AA14" s="152"/>
      <c r="AB14" s="178" t="str">
        <f t="shared" si="7"/>
        <v/>
      </c>
      <c r="AC14" s="95" t="str">
        <f t="shared" si="8"/>
        <v/>
      </c>
      <c r="AD14" s="384"/>
      <c r="AE14" s="95"/>
      <c r="AF14" s="152"/>
      <c r="AG14" s="178" t="str">
        <f t="shared" si="9"/>
        <v/>
      </c>
      <c r="AH14" s="95" t="str">
        <f t="shared" si="10"/>
        <v/>
      </c>
      <c r="AI14" s="384"/>
      <c r="AJ14" s="95"/>
      <c r="AK14" s="152"/>
      <c r="AL14" s="178" t="str">
        <f t="shared" si="11"/>
        <v/>
      </c>
      <c r="AM14" s="95" t="str">
        <f t="shared" si="12"/>
        <v/>
      </c>
      <c r="AN14" s="384"/>
      <c r="AO14" s="95"/>
      <c r="AP14" s="152"/>
      <c r="AQ14" s="178" t="str">
        <f t="shared" si="13"/>
        <v/>
      </c>
      <c r="AR14" s="95" t="str">
        <f t="shared" si="14"/>
        <v/>
      </c>
      <c r="AS14" s="384"/>
      <c r="AT14" s="95"/>
      <c r="AU14" s="152"/>
      <c r="AV14" s="178" t="str">
        <f t="shared" si="15"/>
        <v/>
      </c>
      <c r="AW14" s="95" t="str">
        <f t="shared" si="16"/>
        <v/>
      </c>
      <c r="AX14" s="384"/>
    </row>
    <row r="15" spans="1:50" hidden="1">
      <c r="A15" s="76"/>
      <c r="B15" s="390"/>
      <c r="C15" s="95">
        <v>9</v>
      </c>
      <c r="D15" s="95"/>
      <c r="E15" s="152"/>
      <c r="F15" s="95"/>
      <c r="G15" s="178" t="e">
        <f t="shared" si="1"/>
        <v>#DIV/0!</v>
      </c>
      <c r="H15" s="384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392"/>
      <c r="M15" s="154" t="str">
        <f t="shared" si="2"/>
        <v/>
      </c>
      <c r="N15" s="385"/>
      <c r="O15" s="385"/>
      <c r="P15" s="152"/>
      <c r="Q15" s="152"/>
      <c r="R15" s="178" t="str">
        <f t="shared" si="3"/>
        <v/>
      </c>
      <c r="S15" s="95" t="str">
        <f t="shared" si="4"/>
        <v/>
      </c>
      <c r="T15" s="384"/>
      <c r="U15" s="152"/>
      <c r="V15" s="152"/>
      <c r="W15" s="178" t="str">
        <f t="shared" si="5"/>
        <v/>
      </c>
      <c r="X15" s="95" t="str">
        <f t="shared" si="6"/>
        <v/>
      </c>
      <c r="Y15" s="384"/>
      <c r="Z15" s="152"/>
      <c r="AA15" s="152"/>
      <c r="AB15" s="178" t="str">
        <f t="shared" si="7"/>
        <v/>
      </c>
      <c r="AC15" s="95" t="str">
        <f t="shared" si="8"/>
        <v/>
      </c>
      <c r="AD15" s="384"/>
      <c r="AE15" s="95"/>
      <c r="AF15" s="152"/>
      <c r="AG15" s="178" t="str">
        <f t="shared" si="9"/>
        <v/>
      </c>
      <c r="AH15" s="95" t="str">
        <f t="shared" si="10"/>
        <v/>
      </c>
      <c r="AI15" s="384"/>
      <c r="AJ15" s="95"/>
      <c r="AK15" s="152"/>
      <c r="AL15" s="178" t="str">
        <f t="shared" si="11"/>
        <v/>
      </c>
      <c r="AM15" s="95" t="str">
        <f t="shared" si="12"/>
        <v/>
      </c>
      <c r="AN15" s="384"/>
      <c r="AO15" s="95"/>
      <c r="AP15" s="152"/>
      <c r="AQ15" s="178" t="str">
        <f t="shared" si="13"/>
        <v/>
      </c>
      <c r="AR15" s="95" t="str">
        <f t="shared" si="14"/>
        <v/>
      </c>
      <c r="AS15" s="384"/>
      <c r="AT15" s="95"/>
      <c r="AU15" s="152"/>
      <c r="AV15" s="178" t="str">
        <f t="shared" si="15"/>
        <v/>
      </c>
      <c r="AW15" s="95" t="str">
        <f t="shared" si="16"/>
        <v/>
      </c>
      <c r="AX15" s="384"/>
    </row>
    <row r="16" spans="1:50" hidden="1">
      <c r="A16" s="76"/>
      <c r="B16" s="390"/>
      <c r="C16" s="95">
        <v>10</v>
      </c>
      <c r="D16" s="95"/>
      <c r="E16" s="152"/>
      <c r="F16" s="95"/>
      <c r="G16" s="178" t="e">
        <f t="shared" si="1"/>
        <v>#DIV/0!</v>
      </c>
      <c r="H16" s="384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392"/>
      <c r="M16" s="154" t="str">
        <f t="shared" si="2"/>
        <v/>
      </c>
      <c r="N16" s="385"/>
      <c r="O16" s="385"/>
      <c r="P16" s="152"/>
      <c r="Q16" s="152"/>
      <c r="R16" s="178" t="str">
        <f t="shared" si="3"/>
        <v/>
      </c>
      <c r="S16" s="95" t="str">
        <f t="shared" si="4"/>
        <v/>
      </c>
      <c r="T16" s="384"/>
      <c r="U16" s="152"/>
      <c r="V16" s="152"/>
      <c r="W16" s="178" t="str">
        <f t="shared" si="5"/>
        <v/>
      </c>
      <c r="X16" s="95" t="str">
        <f t="shared" si="6"/>
        <v/>
      </c>
      <c r="Y16" s="384"/>
      <c r="Z16" s="152"/>
      <c r="AA16" s="152"/>
      <c r="AB16" s="178" t="str">
        <f t="shared" si="7"/>
        <v/>
      </c>
      <c r="AC16" s="95" t="str">
        <f t="shared" si="8"/>
        <v/>
      </c>
      <c r="AD16" s="384"/>
      <c r="AE16" s="95"/>
      <c r="AF16" s="152"/>
      <c r="AG16" s="178" t="str">
        <f t="shared" si="9"/>
        <v/>
      </c>
      <c r="AH16" s="95" t="str">
        <f t="shared" si="10"/>
        <v/>
      </c>
      <c r="AI16" s="384"/>
      <c r="AJ16" s="95"/>
      <c r="AK16" s="152"/>
      <c r="AL16" s="178" t="str">
        <f t="shared" si="11"/>
        <v/>
      </c>
      <c r="AM16" s="95" t="str">
        <f t="shared" si="12"/>
        <v/>
      </c>
      <c r="AN16" s="384"/>
      <c r="AO16" s="95"/>
      <c r="AP16" s="152"/>
      <c r="AQ16" s="178" t="str">
        <f t="shared" si="13"/>
        <v/>
      </c>
      <c r="AR16" s="95" t="str">
        <f t="shared" si="14"/>
        <v/>
      </c>
      <c r="AS16" s="384"/>
      <c r="AT16" s="95"/>
      <c r="AU16" s="152"/>
      <c r="AV16" s="178" t="str">
        <f t="shared" si="15"/>
        <v/>
      </c>
      <c r="AW16" s="95" t="str">
        <f t="shared" si="16"/>
        <v/>
      </c>
      <c r="AX16" s="384"/>
    </row>
    <row r="17" spans="2:50" hidden="1">
      <c r="B17" s="390"/>
      <c r="C17" s="95">
        <v>11</v>
      </c>
      <c r="D17" s="95"/>
      <c r="E17" s="95"/>
      <c r="F17" s="95"/>
      <c r="G17" s="178" t="e">
        <f t="shared" si="1"/>
        <v>#DIV/0!</v>
      </c>
      <c r="H17" s="384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392"/>
      <c r="M17" s="154" t="str">
        <f t="shared" si="2"/>
        <v/>
      </c>
      <c r="N17" s="385"/>
      <c r="O17" s="385"/>
      <c r="P17" s="95"/>
      <c r="Q17" s="95"/>
      <c r="R17" s="178" t="str">
        <f t="shared" si="3"/>
        <v/>
      </c>
      <c r="S17" s="95" t="str">
        <f t="shared" si="4"/>
        <v/>
      </c>
      <c r="T17" s="384"/>
      <c r="U17" s="95"/>
      <c r="V17" s="95"/>
      <c r="W17" s="178" t="str">
        <f t="shared" si="5"/>
        <v/>
      </c>
      <c r="X17" s="95" t="str">
        <f t="shared" si="6"/>
        <v/>
      </c>
      <c r="Y17" s="384"/>
      <c r="Z17" s="95"/>
      <c r="AA17" s="95"/>
      <c r="AB17" s="178" t="str">
        <f t="shared" si="7"/>
        <v/>
      </c>
      <c r="AC17" s="95" t="str">
        <f t="shared" si="8"/>
        <v/>
      </c>
      <c r="AD17" s="384"/>
      <c r="AE17" s="95"/>
      <c r="AF17" s="152"/>
      <c r="AG17" s="178" t="str">
        <f t="shared" si="9"/>
        <v/>
      </c>
      <c r="AH17" s="95" t="str">
        <f t="shared" si="10"/>
        <v/>
      </c>
      <c r="AI17" s="384"/>
      <c r="AJ17" s="95"/>
      <c r="AK17" s="152"/>
      <c r="AL17" s="178" t="str">
        <f t="shared" si="11"/>
        <v/>
      </c>
      <c r="AM17" s="95" t="str">
        <f t="shared" si="12"/>
        <v/>
      </c>
      <c r="AN17" s="384"/>
      <c r="AO17" s="95"/>
      <c r="AP17" s="152"/>
      <c r="AQ17" s="178" t="str">
        <f t="shared" si="13"/>
        <v/>
      </c>
      <c r="AR17" s="95" t="str">
        <f t="shared" si="14"/>
        <v/>
      </c>
      <c r="AS17" s="384"/>
      <c r="AT17" s="95"/>
      <c r="AU17" s="152"/>
      <c r="AV17" s="178" t="str">
        <f t="shared" si="15"/>
        <v/>
      </c>
      <c r="AW17" s="95" t="str">
        <f t="shared" si="16"/>
        <v/>
      </c>
      <c r="AX17" s="384"/>
    </row>
    <row r="18" spans="2:50" hidden="1">
      <c r="B18" s="390"/>
      <c r="C18" s="95">
        <v>12</v>
      </c>
      <c r="D18" s="95"/>
      <c r="E18" s="95"/>
      <c r="F18" s="95"/>
      <c r="G18" s="178" t="e">
        <f t="shared" si="1"/>
        <v>#DIV/0!</v>
      </c>
      <c r="H18" s="384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392"/>
      <c r="M18" s="154" t="str">
        <f t="shared" si="2"/>
        <v/>
      </c>
      <c r="N18" s="385"/>
      <c r="O18" s="385"/>
      <c r="P18" s="95"/>
      <c r="Q18" s="95"/>
      <c r="R18" s="178" t="str">
        <f t="shared" si="3"/>
        <v/>
      </c>
      <c r="S18" s="95" t="str">
        <f t="shared" si="4"/>
        <v/>
      </c>
      <c r="T18" s="384"/>
      <c r="U18" s="95"/>
      <c r="V18" s="95"/>
      <c r="W18" s="178" t="str">
        <f t="shared" si="5"/>
        <v/>
      </c>
      <c r="X18" s="95" t="str">
        <f t="shared" si="6"/>
        <v/>
      </c>
      <c r="Y18" s="384"/>
      <c r="Z18" s="95"/>
      <c r="AA18" s="95"/>
      <c r="AB18" s="178" t="str">
        <f t="shared" si="7"/>
        <v/>
      </c>
      <c r="AC18" s="95" t="str">
        <f t="shared" si="8"/>
        <v/>
      </c>
      <c r="AD18" s="384"/>
      <c r="AE18" s="95"/>
      <c r="AF18" s="152"/>
      <c r="AG18" s="178" t="str">
        <f t="shared" si="9"/>
        <v/>
      </c>
      <c r="AH18" s="95" t="str">
        <f t="shared" si="10"/>
        <v/>
      </c>
      <c r="AI18" s="384"/>
      <c r="AJ18" s="95"/>
      <c r="AK18" s="152"/>
      <c r="AL18" s="178" t="str">
        <f t="shared" si="11"/>
        <v/>
      </c>
      <c r="AM18" s="95" t="str">
        <f t="shared" si="12"/>
        <v/>
      </c>
      <c r="AN18" s="384"/>
      <c r="AO18" s="95"/>
      <c r="AP18" s="152"/>
      <c r="AQ18" s="178" t="str">
        <f t="shared" si="13"/>
        <v/>
      </c>
      <c r="AR18" s="95" t="str">
        <f t="shared" si="14"/>
        <v/>
      </c>
      <c r="AS18" s="384"/>
      <c r="AT18" s="95"/>
      <c r="AU18" s="152"/>
      <c r="AV18" s="178" t="str">
        <f t="shared" si="15"/>
        <v/>
      </c>
      <c r="AW18" s="95" t="str">
        <f t="shared" si="16"/>
        <v/>
      </c>
      <c r="AX18" s="384"/>
    </row>
    <row r="19" spans="2:50" hidden="1">
      <c r="B19" s="390"/>
      <c r="C19" s="95">
        <v>13</v>
      </c>
      <c r="D19" s="95"/>
      <c r="E19" s="95"/>
      <c r="F19" s="95"/>
      <c r="G19" s="178" t="e">
        <f t="shared" si="1"/>
        <v>#DIV/0!</v>
      </c>
      <c r="H19" s="384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392"/>
      <c r="M19" s="154" t="str">
        <f t="shared" si="2"/>
        <v/>
      </c>
      <c r="N19" s="385"/>
      <c r="O19" s="385"/>
      <c r="P19" s="95"/>
      <c r="Q19" s="95"/>
      <c r="R19" s="178" t="str">
        <f t="shared" si="3"/>
        <v/>
      </c>
      <c r="S19" s="95" t="str">
        <f t="shared" si="4"/>
        <v/>
      </c>
      <c r="T19" s="384"/>
      <c r="U19" s="95"/>
      <c r="V19" s="95"/>
      <c r="W19" s="178" t="str">
        <f t="shared" si="5"/>
        <v/>
      </c>
      <c r="X19" s="95" t="str">
        <f t="shared" si="6"/>
        <v/>
      </c>
      <c r="Y19" s="384"/>
      <c r="Z19" s="95"/>
      <c r="AA19" s="95"/>
      <c r="AB19" s="178" t="str">
        <f t="shared" si="7"/>
        <v/>
      </c>
      <c r="AC19" s="95" t="str">
        <f t="shared" si="8"/>
        <v/>
      </c>
      <c r="AD19" s="384"/>
      <c r="AE19" s="95"/>
      <c r="AF19" s="152"/>
      <c r="AG19" s="178" t="str">
        <f t="shared" si="9"/>
        <v/>
      </c>
      <c r="AH19" s="95" t="str">
        <f t="shared" si="10"/>
        <v/>
      </c>
      <c r="AI19" s="384"/>
      <c r="AJ19" s="95"/>
      <c r="AK19" s="152"/>
      <c r="AL19" s="178" t="str">
        <f t="shared" si="11"/>
        <v/>
      </c>
      <c r="AM19" s="95" t="str">
        <f t="shared" si="12"/>
        <v/>
      </c>
      <c r="AN19" s="384"/>
      <c r="AO19" s="95"/>
      <c r="AP19" s="152"/>
      <c r="AQ19" s="178" t="str">
        <f t="shared" si="13"/>
        <v/>
      </c>
      <c r="AR19" s="95" t="str">
        <f t="shared" si="14"/>
        <v/>
      </c>
      <c r="AS19" s="384"/>
      <c r="AT19" s="95"/>
      <c r="AU19" s="152"/>
      <c r="AV19" s="178" t="str">
        <f t="shared" si="15"/>
        <v/>
      </c>
      <c r="AW19" s="95" t="str">
        <f t="shared" si="16"/>
        <v/>
      </c>
      <c r="AX19" s="384"/>
    </row>
    <row r="20" spans="2:50" hidden="1">
      <c r="B20" s="390"/>
      <c r="C20" s="95">
        <v>14</v>
      </c>
      <c r="D20" s="95"/>
      <c r="E20" s="95"/>
      <c r="F20" s="95"/>
      <c r="G20" s="178" t="e">
        <f t="shared" si="1"/>
        <v>#DIV/0!</v>
      </c>
      <c r="H20" s="384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392"/>
      <c r="M20" s="154" t="str">
        <f t="shared" si="2"/>
        <v/>
      </c>
      <c r="N20" s="385"/>
      <c r="O20" s="385"/>
      <c r="P20" s="95"/>
      <c r="Q20" s="95"/>
      <c r="R20" s="178" t="str">
        <f t="shared" si="3"/>
        <v/>
      </c>
      <c r="S20" s="95" t="str">
        <f t="shared" si="4"/>
        <v/>
      </c>
      <c r="T20" s="384"/>
      <c r="U20" s="95"/>
      <c r="V20" s="95"/>
      <c r="W20" s="178" t="str">
        <f t="shared" si="5"/>
        <v/>
      </c>
      <c r="X20" s="95" t="str">
        <f t="shared" si="6"/>
        <v/>
      </c>
      <c r="Y20" s="384"/>
      <c r="Z20" s="95"/>
      <c r="AA20" s="95"/>
      <c r="AB20" s="178" t="str">
        <f t="shared" si="7"/>
        <v/>
      </c>
      <c r="AC20" s="95" t="str">
        <f t="shared" si="8"/>
        <v/>
      </c>
      <c r="AD20" s="384"/>
      <c r="AE20" s="95"/>
      <c r="AF20" s="152"/>
      <c r="AG20" s="178" t="str">
        <f t="shared" si="9"/>
        <v/>
      </c>
      <c r="AH20" s="95" t="str">
        <f t="shared" si="10"/>
        <v/>
      </c>
      <c r="AI20" s="384"/>
      <c r="AJ20" s="95"/>
      <c r="AK20" s="152"/>
      <c r="AL20" s="178" t="str">
        <f t="shared" si="11"/>
        <v/>
      </c>
      <c r="AM20" s="95" t="str">
        <f t="shared" si="12"/>
        <v/>
      </c>
      <c r="AN20" s="384"/>
      <c r="AO20" s="95"/>
      <c r="AP20" s="152"/>
      <c r="AQ20" s="178" t="str">
        <f t="shared" si="13"/>
        <v/>
      </c>
      <c r="AR20" s="95" t="str">
        <f t="shared" si="14"/>
        <v/>
      </c>
      <c r="AS20" s="384"/>
      <c r="AT20" s="95"/>
      <c r="AU20" s="152"/>
      <c r="AV20" s="178" t="str">
        <f t="shared" si="15"/>
        <v/>
      </c>
      <c r="AW20" s="95" t="str">
        <f t="shared" si="16"/>
        <v/>
      </c>
      <c r="AX20" s="384"/>
    </row>
    <row r="21" spans="2:50" hidden="1">
      <c r="B21" s="390"/>
      <c r="C21" s="95">
        <v>15</v>
      </c>
      <c r="D21" s="95"/>
      <c r="E21" s="95"/>
      <c r="F21" s="95"/>
      <c r="G21" s="178" t="e">
        <f t="shared" si="1"/>
        <v>#DIV/0!</v>
      </c>
      <c r="H21" s="384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393"/>
      <c r="M21" s="154" t="str">
        <f t="shared" si="2"/>
        <v/>
      </c>
      <c r="N21" s="385"/>
      <c r="O21" s="385"/>
      <c r="P21" s="95"/>
      <c r="Q21" s="95"/>
      <c r="R21" s="178" t="str">
        <f t="shared" si="3"/>
        <v/>
      </c>
      <c r="S21" s="95" t="str">
        <f t="shared" si="4"/>
        <v/>
      </c>
      <c r="T21" s="384"/>
      <c r="U21" s="95"/>
      <c r="V21" s="95"/>
      <c r="W21" s="178" t="str">
        <f t="shared" si="5"/>
        <v/>
      </c>
      <c r="X21" s="95" t="str">
        <f t="shared" si="6"/>
        <v/>
      </c>
      <c r="Y21" s="384"/>
      <c r="Z21" s="95"/>
      <c r="AA21" s="95"/>
      <c r="AB21" s="178" t="str">
        <f t="shared" si="7"/>
        <v/>
      </c>
      <c r="AC21" s="95" t="str">
        <f t="shared" si="8"/>
        <v/>
      </c>
      <c r="AD21" s="384"/>
      <c r="AE21" s="95"/>
      <c r="AF21" s="152"/>
      <c r="AG21" s="178" t="str">
        <f t="shared" si="9"/>
        <v/>
      </c>
      <c r="AH21" s="95" t="str">
        <f t="shared" si="10"/>
        <v/>
      </c>
      <c r="AI21" s="384"/>
      <c r="AJ21" s="95"/>
      <c r="AK21" s="152"/>
      <c r="AL21" s="178" t="str">
        <f t="shared" si="11"/>
        <v/>
      </c>
      <c r="AM21" s="95" t="str">
        <f t="shared" si="12"/>
        <v/>
      </c>
      <c r="AN21" s="384"/>
      <c r="AO21" s="95"/>
      <c r="AP21" s="152"/>
      <c r="AQ21" s="178" t="str">
        <f t="shared" si="13"/>
        <v/>
      </c>
      <c r="AR21" s="95" t="str">
        <f t="shared" si="14"/>
        <v/>
      </c>
      <c r="AS21" s="384"/>
      <c r="AT21" s="95"/>
      <c r="AU21" s="152"/>
      <c r="AV21" s="178" t="str">
        <f t="shared" si="15"/>
        <v/>
      </c>
      <c r="AW21" s="95" t="str">
        <f t="shared" si="16"/>
        <v/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85" t="s">
        <v>45</v>
      </c>
      <c r="C27" s="95">
        <v>1</v>
      </c>
      <c r="D27" s="95"/>
      <c r="E27" s="95"/>
      <c r="F27" s="95"/>
      <c r="G27" s="178" t="e">
        <f>F27/E27</f>
        <v>#DIV/0!</v>
      </c>
      <c r="H27" s="384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391" t="str">
        <f>IFERROR(AVERAGE(K27:K41),"-")</f>
        <v>-</v>
      </c>
      <c r="M27" s="154" t="str">
        <f>IFERROR(RANK(K27, K$7:K$21),"")</f>
        <v/>
      </c>
      <c r="N27" s="385"/>
      <c r="O27" s="385"/>
      <c r="P27" s="95"/>
      <c r="Q27" s="152"/>
      <c r="R27" s="178" t="str">
        <f>IFERROR(Q27/P27,"")</f>
        <v/>
      </c>
      <c r="S27" s="95" t="str">
        <f>IFERROR(RANK(R27, R$27:R$41),"")</f>
        <v/>
      </c>
      <c r="T27" s="384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384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384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384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384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384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384" t="e">
        <f>AVERAGE(AV27:AV41)</f>
        <v>#DIV/0!</v>
      </c>
    </row>
    <row r="28" spans="2:50" hidden="1">
      <c r="B28" s="390"/>
      <c r="C28" s="95">
        <v>2</v>
      </c>
      <c r="D28" s="95"/>
      <c r="E28" s="95"/>
      <c r="F28" s="95"/>
      <c r="G28" s="178" t="e">
        <f t="shared" ref="G28:G41" si="21">F28/E28</f>
        <v>#DIV/0!</v>
      </c>
      <c r="H28" s="384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392"/>
      <c r="M28" s="154" t="str">
        <f t="shared" ref="M28:M41" si="22">IFERROR(RANK(K28, K$7:K$21),"")</f>
        <v/>
      </c>
      <c r="N28" s="385"/>
      <c r="O28" s="385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384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384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384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384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384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384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384"/>
    </row>
    <row r="29" spans="2:50" hidden="1">
      <c r="B29" s="390"/>
      <c r="C29" s="95">
        <v>3</v>
      </c>
      <c r="D29" s="95"/>
      <c r="E29" s="95"/>
      <c r="F29" s="95"/>
      <c r="G29" s="178" t="e">
        <f t="shared" si="21"/>
        <v>#DIV/0!</v>
      </c>
      <c r="H29" s="384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392"/>
      <c r="M29" s="154" t="str">
        <f t="shared" si="22"/>
        <v/>
      </c>
      <c r="N29" s="385"/>
      <c r="O29" s="385"/>
      <c r="P29" s="95"/>
      <c r="Q29" s="152"/>
      <c r="R29" s="178" t="str">
        <f t="shared" si="23"/>
        <v/>
      </c>
      <c r="S29" s="95" t="str">
        <f t="shared" si="24"/>
        <v/>
      </c>
      <c r="T29" s="384"/>
      <c r="U29" s="95"/>
      <c r="V29" s="152"/>
      <c r="W29" s="178" t="str">
        <f t="shared" si="25"/>
        <v/>
      </c>
      <c r="X29" s="95" t="str">
        <f t="shared" si="26"/>
        <v/>
      </c>
      <c r="Y29" s="384"/>
      <c r="Z29" s="95"/>
      <c r="AA29" s="152"/>
      <c r="AB29" s="178" t="str">
        <f t="shared" si="27"/>
        <v/>
      </c>
      <c r="AC29" s="95" t="str">
        <f t="shared" si="28"/>
        <v/>
      </c>
      <c r="AD29" s="384"/>
      <c r="AE29" s="95"/>
      <c r="AF29" s="152"/>
      <c r="AG29" s="178" t="str">
        <f t="shared" si="29"/>
        <v/>
      </c>
      <c r="AH29" s="95" t="str">
        <f t="shared" si="30"/>
        <v/>
      </c>
      <c r="AI29" s="384"/>
      <c r="AJ29" s="95"/>
      <c r="AK29" s="152"/>
      <c r="AL29" s="178" t="str">
        <f t="shared" si="31"/>
        <v/>
      </c>
      <c r="AM29" s="95" t="str">
        <f t="shared" si="32"/>
        <v/>
      </c>
      <c r="AN29" s="384"/>
      <c r="AO29" s="95"/>
      <c r="AP29" s="152"/>
      <c r="AQ29" s="178" t="str">
        <f t="shared" si="33"/>
        <v/>
      </c>
      <c r="AR29" s="95" t="str">
        <f t="shared" si="34"/>
        <v/>
      </c>
      <c r="AS29" s="384"/>
      <c r="AT29" s="95"/>
      <c r="AU29" s="152"/>
      <c r="AV29" s="178" t="str">
        <f t="shared" si="35"/>
        <v/>
      </c>
      <c r="AW29" s="95" t="str">
        <f t="shared" si="36"/>
        <v/>
      </c>
      <c r="AX29" s="384"/>
    </row>
    <row r="30" spans="2:50" hidden="1">
      <c r="B30" s="390"/>
      <c r="C30" s="95">
        <v>4</v>
      </c>
      <c r="D30" s="95"/>
      <c r="E30" s="95"/>
      <c r="F30" s="95"/>
      <c r="G30" s="178" t="e">
        <f t="shared" si="21"/>
        <v>#DIV/0!</v>
      </c>
      <c r="H30" s="384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392"/>
      <c r="M30" s="154" t="str">
        <f t="shared" si="22"/>
        <v/>
      </c>
      <c r="N30" s="385"/>
      <c r="O30" s="385"/>
      <c r="P30" s="95"/>
      <c r="Q30" s="152"/>
      <c r="R30" s="178" t="str">
        <f t="shared" si="23"/>
        <v/>
      </c>
      <c r="S30" s="95" t="str">
        <f t="shared" si="24"/>
        <v/>
      </c>
      <c r="T30" s="384"/>
      <c r="U30" s="95"/>
      <c r="V30" s="152"/>
      <c r="W30" s="178" t="str">
        <f t="shared" si="25"/>
        <v/>
      </c>
      <c r="X30" s="95" t="str">
        <f t="shared" si="26"/>
        <v/>
      </c>
      <c r="Y30" s="384"/>
      <c r="Z30" s="95"/>
      <c r="AA30" s="152"/>
      <c r="AB30" s="178" t="str">
        <f t="shared" si="27"/>
        <v/>
      </c>
      <c r="AC30" s="95" t="str">
        <f t="shared" si="28"/>
        <v/>
      </c>
      <c r="AD30" s="384"/>
      <c r="AE30" s="95"/>
      <c r="AF30" s="152"/>
      <c r="AG30" s="178" t="str">
        <f t="shared" si="29"/>
        <v/>
      </c>
      <c r="AH30" s="95" t="str">
        <f t="shared" si="30"/>
        <v/>
      </c>
      <c r="AI30" s="384"/>
      <c r="AJ30" s="95"/>
      <c r="AK30" s="152"/>
      <c r="AL30" s="178" t="str">
        <f t="shared" si="31"/>
        <v/>
      </c>
      <c r="AM30" s="95" t="str">
        <f t="shared" si="32"/>
        <v/>
      </c>
      <c r="AN30" s="384"/>
      <c r="AO30" s="95"/>
      <c r="AP30" s="152"/>
      <c r="AQ30" s="178" t="str">
        <f t="shared" si="33"/>
        <v/>
      </c>
      <c r="AR30" s="95" t="str">
        <f t="shared" si="34"/>
        <v/>
      </c>
      <c r="AS30" s="384"/>
      <c r="AT30" s="95"/>
      <c r="AU30" s="152"/>
      <c r="AV30" s="178" t="str">
        <f t="shared" si="35"/>
        <v/>
      </c>
      <c r="AW30" s="95" t="str">
        <f t="shared" si="36"/>
        <v/>
      </c>
      <c r="AX30" s="384"/>
    </row>
    <row r="31" spans="2:50" hidden="1">
      <c r="B31" s="390"/>
      <c r="C31" s="95">
        <v>5</v>
      </c>
      <c r="D31" s="95"/>
      <c r="E31" s="95"/>
      <c r="F31" s="95"/>
      <c r="G31" s="178" t="e">
        <f t="shared" si="21"/>
        <v>#DIV/0!</v>
      </c>
      <c r="H31" s="384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392"/>
      <c r="M31" s="154" t="str">
        <f t="shared" si="22"/>
        <v/>
      </c>
      <c r="N31" s="385"/>
      <c r="O31" s="385"/>
      <c r="P31" s="95"/>
      <c r="Q31" s="152"/>
      <c r="R31" s="178" t="str">
        <f t="shared" si="23"/>
        <v/>
      </c>
      <c r="S31" s="95" t="str">
        <f t="shared" si="24"/>
        <v/>
      </c>
      <c r="T31" s="384"/>
      <c r="U31" s="95"/>
      <c r="V31" s="152"/>
      <c r="W31" s="178" t="str">
        <f t="shared" si="25"/>
        <v/>
      </c>
      <c r="X31" s="95" t="str">
        <f t="shared" si="26"/>
        <v/>
      </c>
      <c r="Y31" s="384"/>
      <c r="Z31" s="95"/>
      <c r="AA31" s="152"/>
      <c r="AB31" s="178" t="str">
        <f t="shared" si="27"/>
        <v/>
      </c>
      <c r="AC31" s="95" t="str">
        <f t="shared" si="28"/>
        <v/>
      </c>
      <c r="AD31" s="384"/>
      <c r="AE31" s="95"/>
      <c r="AF31" s="152"/>
      <c r="AG31" s="178" t="str">
        <f t="shared" si="29"/>
        <v/>
      </c>
      <c r="AH31" s="95" t="str">
        <f t="shared" si="30"/>
        <v/>
      </c>
      <c r="AI31" s="384"/>
      <c r="AJ31" s="95"/>
      <c r="AK31" s="152"/>
      <c r="AL31" s="178" t="str">
        <f t="shared" si="31"/>
        <v/>
      </c>
      <c r="AM31" s="95" t="str">
        <f t="shared" si="32"/>
        <v/>
      </c>
      <c r="AN31" s="384"/>
      <c r="AO31" s="95"/>
      <c r="AP31" s="152"/>
      <c r="AQ31" s="178" t="str">
        <f t="shared" si="33"/>
        <v/>
      </c>
      <c r="AR31" s="95" t="str">
        <f t="shared" si="34"/>
        <v/>
      </c>
      <c r="AS31" s="384"/>
      <c r="AT31" s="95"/>
      <c r="AU31" s="152"/>
      <c r="AV31" s="178" t="str">
        <f t="shared" si="35"/>
        <v/>
      </c>
      <c r="AW31" s="95" t="str">
        <f t="shared" si="36"/>
        <v/>
      </c>
      <c r="AX31" s="384"/>
    </row>
    <row r="32" spans="2:50" hidden="1">
      <c r="B32" s="390"/>
      <c r="C32" s="95">
        <v>6</v>
      </c>
      <c r="D32" s="95"/>
      <c r="E32" s="95"/>
      <c r="F32" s="95"/>
      <c r="G32" s="178" t="e">
        <f t="shared" si="21"/>
        <v>#DIV/0!</v>
      </c>
      <c r="H32" s="384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392"/>
      <c r="M32" s="154" t="str">
        <f t="shared" si="22"/>
        <v/>
      </c>
      <c r="N32" s="385"/>
      <c r="O32" s="385"/>
      <c r="P32" s="95"/>
      <c r="Q32" s="152"/>
      <c r="R32" s="178" t="str">
        <f t="shared" si="23"/>
        <v/>
      </c>
      <c r="S32" s="95" t="str">
        <f t="shared" si="24"/>
        <v/>
      </c>
      <c r="T32" s="384"/>
      <c r="U32" s="95"/>
      <c r="V32" s="152"/>
      <c r="W32" s="178" t="str">
        <f t="shared" si="25"/>
        <v/>
      </c>
      <c r="X32" s="95" t="str">
        <f t="shared" si="26"/>
        <v/>
      </c>
      <c r="Y32" s="384"/>
      <c r="Z32" s="95"/>
      <c r="AA32" s="152"/>
      <c r="AB32" s="178" t="str">
        <f t="shared" si="27"/>
        <v/>
      </c>
      <c r="AC32" s="95" t="str">
        <f t="shared" si="28"/>
        <v/>
      </c>
      <c r="AD32" s="384"/>
      <c r="AE32" s="95"/>
      <c r="AF32" s="152"/>
      <c r="AG32" s="178" t="str">
        <f t="shared" si="29"/>
        <v/>
      </c>
      <c r="AH32" s="95" t="str">
        <f t="shared" si="30"/>
        <v/>
      </c>
      <c r="AI32" s="384"/>
      <c r="AJ32" s="95"/>
      <c r="AK32" s="152"/>
      <c r="AL32" s="178" t="str">
        <f t="shared" si="31"/>
        <v/>
      </c>
      <c r="AM32" s="95" t="str">
        <f t="shared" si="32"/>
        <v/>
      </c>
      <c r="AN32" s="384"/>
      <c r="AO32" s="95"/>
      <c r="AP32" s="152"/>
      <c r="AQ32" s="178" t="str">
        <f t="shared" si="33"/>
        <v/>
      </c>
      <c r="AR32" s="95" t="str">
        <f t="shared" si="34"/>
        <v/>
      </c>
      <c r="AS32" s="384"/>
      <c r="AT32" s="95"/>
      <c r="AU32" s="152"/>
      <c r="AV32" s="178" t="str">
        <f t="shared" si="35"/>
        <v/>
      </c>
      <c r="AW32" s="95" t="str">
        <f t="shared" si="36"/>
        <v/>
      </c>
      <c r="AX32" s="384"/>
    </row>
    <row r="33" spans="2:50" hidden="1">
      <c r="B33" s="390"/>
      <c r="C33" s="95">
        <v>7</v>
      </c>
      <c r="D33" s="95"/>
      <c r="E33" s="95"/>
      <c r="F33" s="95"/>
      <c r="G33" s="178" t="e">
        <f t="shared" si="21"/>
        <v>#DIV/0!</v>
      </c>
      <c r="H33" s="384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392"/>
      <c r="M33" s="154" t="str">
        <f t="shared" si="22"/>
        <v/>
      </c>
      <c r="N33" s="385"/>
      <c r="O33" s="385"/>
      <c r="P33" s="95"/>
      <c r="Q33" s="152"/>
      <c r="R33" s="178" t="str">
        <f t="shared" si="23"/>
        <v/>
      </c>
      <c r="S33" s="95" t="str">
        <f t="shared" si="24"/>
        <v/>
      </c>
      <c r="T33" s="384"/>
      <c r="U33" s="95"/>
      <c r="V33" s="152"/>
      <c r="W33" s="178" t="str">
        <f t="shared" si="25"/>
        <v/>
      </c>
      <c r="X33" s="95" t="str">
        <f t="shared" si="26"/>
        <v/>
      </c>
      <c r="Y33" s="384"/>
      <c r="Z33" s="95"/>
      <c r="AA33" s="152"/>
      <c r="AB33" s="178" t="str">
        <f t="shared" si="27"/>
        <v/>
      </c>
      <c r="AC33" s="95" t="str">
        <f t="shared" si="28"/>
        <v/>
      </c>
      <c r="AD33" s="384"/>
      <c r="AE33" s="95"/>
      <c r="AF33" s="152"/>
      <c r="AG33" s="178" t="str">
        <f t="shared" si="29"/>
        <v/>
      </c>
      <c r="AH33" s="95" t="str">
        <f t="shared" si="30"/>
        <v/>
      </c>
      <c r="AI33" s="384"/>
      <c r="AJ33" s="95"/>
      <c r="AK33" s="152"/>
      <c r="AL33" s="178" t="str">
        <f t="shared" si="31"/>
        <v/>
      </c>
      <c r="AM33" s="95" t="str">
        <f t="shared" si="32"/>
        <v/>
      </c>
      <c r="AN33" s="384"/>
      <c r="AO33" s="95"/>
      <c r="AP33" s="152"/>
      <c r="AQ33" s="178" t="str">
        <f t="shared" si="33"/>
        <v/>
      </c>
      <c r="AR33" s="95" t="str">
        <f t="shared" si="34"/>
        <v/>
      </c>
      <c r="AS33" s="384"/>
      <c r="AT33" s="95"/>
      <c r="AU33" s="152"/>
      <c r="AV33" s="178" t="str">
        <f t="shared" si="35"/>
        <v/>
      </c>
      <c r="AW33" s="95" t="str">
        <f t="shared" si="36"/>
        <v/>
      </c>
      <c r="AX33" s="384"/>
    </row>
    <row r="34" spans="2:50" hidden="1">
      <c r="B34" s="390"/>
      <c r="C34" s="95">
        <v>8</v>
      </c>
      <c r="D34" s="95"/>
      <c r="E34" s="95"/>
      <c r="F34" s="95"/>
      <c r="G34" s="178" t="e">
        <f t="shared" si="21"/>
        <v>#DIV/0!</v>
      </c>
      <c r="H34" s="384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392"/>
      <c r="M34" s="154" t="str">
        <f t="shared" si="22"/>
        <v/>
      </c>
      <c r="N34" s="385"/>
      <c r="O34" s="385"/>
      <c r="P34" s="95"/>
      <c r="Q34" s="152"/>
      <c r="R34" s="178" t="str">
        <f t="shared" si="23"/>
        <v/>
      </c>
      <c r="S34" s="95" t="str">
        <f t="shared" si="24"/>
        <v/>
      </c>
      <c r="T34" s="384"/>
      <c r="U34" s="95"/>
      <c r="V34" s="152"/>
      <c r="W34" s="178" t="str">
        <f t="shared" si="25"/>
        <v/>
      </c>
      <c r="X34" s="95" t="str">
        <f t="shared" si="26"/>
        <v/>
      </c>
      <c r="Y34" s="384"/>
      <c r="Z34" s="95"/>
      <c r="AA34" s="152"/>
      <c r="AB34" s="178" t="str">
        <f t="shared" si="27"/>
        <v/>
      </c>
      <c r="AC34" s="95" t="str">
        <f t="shared" si="28"/>
        <v/>
      </c>
      <c r="AD34" s="384"/>
      <c r="AE34" s="95"/>
      <c r="AF34" s="152"/>
      <c r="AG34" s="178" t="str">
        <f t="shared" si="29"/>
        <v/>
      </c>
      <c r="AH34" s="95" t="str">
        <f t="shared" si="30"/>
        <v/>
      </c>
      <c r="AI34" s="384"/>
      <c r="AJ34" s="95"/>
      <c r="AK34" s="152"/>
      <c r="AL34" s="178" t="str">
        <f t="shared" si="31"/>
        <v/>
      </c>
      <c r="AM34" s="95" t="str">
        <f t="shared" si="32"/>
        <v/>
      </c>
      <c r="AN34" s="384"/>
      <c r="AO34" s="95"/>
      <c r="AP34" s="152"/>
      <c r="AQ34" s="178" t="str">
        <f t="shared" si="33"/>
        <v/>
      </c>
      <c r="AR34" s="95" t="str">
        <f t="shared" si="34"/>
        <v/>
      </c>
      <c r="AS34" s="384"/>
      <c r="AT34" s="95"/>
      <c r="AU34" s="152"/>
      <c r="AV34" s="178" t="str">
        <f t="shared" si="35"/>
        <v/>
      </c>
      <c r="AW34" s="95" t="str">
        <f t="shared" si="36"/>
        <v/>
      </c>
      <c r="AX34" s="384"/>
    </row>
    <row r="35" spans="2:50" hidden="1">
      <c r="B35" s="390"/>
      <c r="C35" s="95">
        <v>9</v>
      </c>
      <c r="D35" s="95"/>
      <c r="E35" s="95"/>
      <c r="F35" s="95"/>
      <c r="G35" s="178" t="e">
        <f t="shared" si="21"/>
        <v>#DIV/0!</v>
      </c>
      <c r="H35" s="384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392"/>
      <c r="M35" s="154" t="str">
        <f t="shared" si="22"/>
        <v/>
      </c>
      <c r="N35" s="385"/>
      <c r="O35" s="385"/>
      <c r="P35" s="95"/>
      <c r="Q35" s="152"/>
      <c r="R35" s="178" t="str">
        <f t="shared" si="23"/>
        <v/>
      </c>
      <c r="S35" s="95" t="str">
        <f t="shared" si="24"/>
        <v/>
      </c>
      <c r="T35" s="384"/>
      <c r="U35" s="95"/>
      <c r="V35" s="152"/>
      <c r="W35" s="178" t="str">
        <f t="shared" si="25"/>
        <v/>
      </c>
      <c r="X35" s="95" t="str">
        <f t="shared" si="26"/>
        <v/>
      </c>
      <c r="Y35" s="384"/>
      <c r="Z35" s="95"/>
      <c r="AA35" s="152"/>
      <c r="AB35" s="178" t="str">
        <f t="shared" si="27"/>
        <v/>
      </c>
      <c r="AC35" s="95" t="str">
        <f t="shared" si="28"/>
        <v/>
      </c>
      <c r="AD35" s="384"/>
      <c r="AE35" s="95"/>
      <c r="AF35" s="152"/>
      <c r="AG35" s="178" t="str">
        <f t="shared" si="29"/>
        <v/>
      </c>
      <c r="AH35" s="95" t="str">
        <f t="shared" si="30"/>
        <v/>
      </c>
      <c r="AI35" s="384"/>
      <c r="AJ35" s="95"/>
      <c r="AK35" s="152"/>
      <c r="AL35" s="178" t="str">
        <f t="shared" si="31"/>
        <v/>
      </c>
      <c r="AM35" s="95" t="str">
        <f t="shared" si="32"/>
        <v/>
      </c>
      <c r="AN35" s="384"/>
      <c r="AO35" s="95"/>
      <c r="AP35" s="152"/>
      <c r="AQ35" s="178" t="str">
        <f t="shared" si="33"/>
        <v/>
      </c>
      <c r="AR35" s="95" t="str">
        <f t="shared" si="34"/>
        <v/>
      </c>
      <c r="AS35" s="384"/>
      <c r="AT35" s="95"/>
      <c r="AU35" s="152"/>
      <c r="AV35" s="178" t="str">
        <f t="shared" si="35"/>
        <v/>
      </c>
      <c r="AW35" s="95" t="str">
        <f t="shared" si="36"/>
        <v/>
      </c>
      <c r="AX35" s="384"/>
    </row>
    <row r="36" spans="2:50" hidden="1">
      <c r="B36" s="390"/>
      <c r="C36" s="95">
        <v>10</v>
      </c>
      <c r="D36" s="95"/>
      <c r="E36" s="95"/>
      <c r="F36" s="95"/>
      <c r="G36" s="178" t="e">
        <f t="shared" si="21"/>
        <v>#DIV/0!</v>
      </c>
      <c r="H36" s="384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392"/>
      <c r="M36" s="154" t="str">
        <f t="shared" si="22"/>
        <v/>
      </c>
      <c r="N36" s="385"/>
      <c r="O36" s="385"/>
      <c r="P36" s="95"/>
      <c r="Q36" s="152"/>
      <c r="R36" s="178" t="str">
        <f t="shared" si="23"/>
        <v/>
      </c>
      <c r="S36" s="95" t="str">
        <f t="shared" si="24"/>
        <v/>
      </c>
      <c r="T36" s="384"/>
      <c r="U36" s="95"/>
      <c r="V36" s="152"/>
      <c r="W36" s="178" t="str">
        <f t="shared" si="25"/>
        <v/>
      </c>
      <c r="X36" s="95" t="str">
        <f t="shared" si="26"/>
        <v/>
      </c>
      <c r="Y36" s="384"/>
      <c r="Z36" s="95"/>
      <c r="AA36" s="152"/>
      <c r="AB36" s="178" t="str">
        <f t="shared" si="27"/>
        <v/>
      </c>
      <c r="AC36" s="95" t="str">
        <f t="shared" si="28"/>
        <v/>
      </c>
      <c r="AD36" s="384"/>
      <c r="AE36" s="95"/>
      <c r="AF36" s="152"/>
      <c r="AG36" s="178" t="str">
        <f t="shared" si="29"/>
        <v/>
      </c>
      <c r="AH36" s="95" t="str">
        <f t="shared" si="30"/>
        <v/>
      </c>
      <c r="AI36" s="384"/>
      <c r="AJ36" s="95"/>
      <c r="AK36" s="152"/>
      <c r="AL36" s="178" t="str">
        <f t="shared" si="31"/>
        <v/>
      </c>
      <c r="AM36" s="95" t="str">
        <f t="shared" si="32"/>
        <v/>
      </c>
      <c r="AN36" s="384"/>
      <c r="AO36" s="95"/>
      <c r="AP36" s="152"/>
      <c r="AQ36" s="178" t="str">
        <f t="shared" si="33"/>
        <v/>
      </c>
      <c r="AR36" s="95" t="str">
        <f t="shared" si="34"/>
        <v/>
      </c>
      <c r="AS36" s="384"/>
      <c r="AT36" s="95"/>
      <c r="AU36" s="152"/>
      <c r="AV36" s="178" t="str">
        <f t="shared" si="35"/>
        <v/>
      </c>
      <c r="AW36" s="95" t="str">
        <f t="shared" si="36"/>
        <v/>
      </c>
      <c r="AX36" s="384"/>
    </row>
    <row r="37" spans="2:50" hidden="1">
      <c r="B37" s="390"/>
      <c r="C37" s="95">
        <v>11</v>
      </c>
      <c r="D37" s="95"/>
      <c r="E37" s="95"/>
      <c r="F37" s="95"/>
      <c r="G37" s="178" t="e">
        <f t="shared" si="21"/>
        <v>#DIV/0!</v>
      </c>
      <c r="H37" s="384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392"/>
      <c r="M37" s="154" t="str">
        <f t="shared" si="22"/>
        <v/>
      </c>
      <c r="N37" s="385"/>
      <c r="O37" s="385"/>
      <c r="P37" s="95"/>
      <c r="Q37" s="152"/>
      <c r="R37" s="178" t="str">
        <f t="shared" si="23"/>
        <v/>
      </c>
      <c r="S37" s="95" t="str">
        <f t="shared" si="24"/>
        <v/>
      </c>
      <c r="T37" s="384"/>
      <c r="U37" s="95"/>
      <c r="V37" s="152"/>
      <c r="W37" s="178" t="str">
        <f t="shared" si="25"/>
        <v/>
      </c>
      <c r="X37" s="95" t="str">
        <f t="shared" si="26"/>
        <v/>
      </c>
      <c r="Y37" s="384"/>
      <c r="Z37" s="95"/>
      <c r="AA37" s="152"/>
      <c r="AB37" s="178" t="str">
        <f t="shared" si="27"/>
        <v/>
      </c>
      <c r="AC37" s="95" t="str">
        <f t="shared" si="28"/>
        <v/>
      </c>
      <c r="AD37" s="384"/>
      <c r="AE37" s="95"/>
      <c r="AF37" s="152"/>
      <c r="AG37" s="178" t="str">
        <f t="shared" si="29"/>
        <v/>
      </c>
      <c r="AH37" s="95" t="str">
        <f t="shared" si="30"/>
        <v/>
      </c>
      <c r="AI37" s="384"/>
      <c r="AJ37" s="95"/>
      <c r="AK37" s="152"/>
      <c r="AL37" s="178" t="str">
        <f t="shared" si="31"/>
        <v/>
      </c>
      <c r="AM37" s="95" t="str">
        <f t="shared" si="32"/>
        <v/>
      </c>
      <c r="AN37" s="384"/>
      <c r="AO37" s="95"/>
      <c r="AP37" s="152"/>
      <c r="AQ37" s="178" t="str">
        <f t="shared" si="33"/>
        <v/>
      </c>
      <c r="AR37" s="95" t="str">
        <f t="shared" si="34"/>
        <v/>
      </c>
      <c r="AS37" s="384"/>
      <c r="AT37" s="95"/>
      <c r="AU37" s="152"/>
      <c r="AV37" s="178" t="str">
        <f t="shared" si="35"/>
        <v/>
      </c>
      <c r="AW37" s="95" t="str">
        <f t="shared" si="36"/>
        <v/>
      </c>
      <c r="AX37" s="384"/>
    </row>
    <row r="38" spans="2:50" hidden="1">
      <c r="B38" s="390"/>
      <c r="C38" s="95">
        <v>12</v>
      </c>
      <c r="D38" s="95"/>
      <c r="E38" s="95"/>
      <c r="F38" s="95"/>
      <c r="G38" s="178" t="e">
        <f t="shared" si="21"/>
        <v>#DIV/0!</v>
      </c>
      <c r="H38" s="384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392"/>
      <c r="M38" s="154" t="str">
        <f t="shared" si="22"/>
        <v/>
      </c>
      <c r="N38" s="385"/>
      <c r="O38" s="385"/>
      <c r="P38" s="95"/>
      <c r="Q38" s="152"/>
      <c r="R38" s="178" t="str">
        <f t="shared" si="23"/>
        <v/>
      </c>
      <c r="S38" s="95" t="str">
        <f t="shared" si="24"/>
        <v/>
      </c>
      <c r="T38" s="384"/>
      <c r="U38" s="95"/>
      <c r="V38" s="152"/>
      <c r="W38" s="178" t="str">
        <f t="shared" si="25"/>
        <v/>
      </c>
      <c r="X38" s="95" t="str">
        <f t="shared" si="26"/>
        <v/>
      </c>
      <c r="Y38" s="384"/>
      <c r="Z38" s="95"/>
      <c r="AA38" s="152"/>
      <c r="AB38" s="178" t="str">
        <f t="shared" si="27"/>
        <v/>
      </c>
      <c r="AC38" s="95" t="str">
        <f t="shared" si="28"/>
        <v/>
      </c>
      <c r="AD38" s="384"/>
      <c r="AE38" s="95"/>
      <c r="AF38" s="152"/>
      <c r="AG38" s="178" t="str">
        <f t="shared" si="29"/>
        <v/>
      </c>
      <c r="AH38" s="95" t="str">
        <f t="shared" si="30"/>
        <v/>
      </c>
      <c r="AI38" s="384"/>
      <c r="AJ38" s="95"/>
      <c r="AK38" s="152"/>
      <c r="AL38" s="178" t="str">
        <f t="shared" si="31"/>
        <v/>
      </c>
      <c r="AM38" s="95" t="str">
        <f t="shared" si="32"/>
        <v/>
      </c>
      <c r="AN38" s="384"/>
      <c r="AO38" s="95"/>
      <c r="AP38" s="152"/>
      <c r="AQ38" s="178" t="str">
        <f t="shared" si="33"/>
        <v/>
      </c>
      <c r="AR38" s="95" t="str">
        <f t="shared" si="34"/>
        <v/>
      </c>
      <c r="AS38" s="384"/>
      <c r="AT38" s="95"/>
      <c r="AU38" s="152"/>
      <c r="AV38" s="178" t="str">
        <f t="shared" si="35"/>
        <v/>
      </c>
      <c r="AW38" s="95" t="str">
        <f t="shared" si="36"/>
        <v/>
      </c>
      <c r="AX38" s="384"/>
    </row>
    <row r="39" spans="2:50" hidden="1">
      <c r="B39" s="390"/>
      <c r="C39" s="95">
        <v>13</v>
      </c>
      <c r="D39" s="95"/>
      <c r="E39" s="95"/>
      <c r="F39" s="95"/>
      <c r="G39" s="178" t="e">
        <f t="shared" si="21"/>
        <v>#DIV/0!</v>
      </c>
      <c r="H39" s="384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392"/>
      <c r="M39" s="154" t="str">
        <f t="shared" si="22"/>
        <v/>
      </c>
      <c r="N39" s="385"/>
      <c r="O39" s="385"/>
      <c r="P39" s="95"/>
      <c r="Q39" s="152"/>
      <c r="R39" s="178" t="str">
        <f t="shared" si="23"/>
        <v/>
      </c>
      <c r="S39" s="95" t="str">
        <f t="shared" si="24"/>
        <v/>
      </c>
      <c r="T39" s="384"/>
      <c r="U39" s="95"/>
      <c r="V39" s="152"/>
      <c r="W39" s="178" t="str">
        <f t="shared" si="25"/>
        <v/>
      </c>
      <c r="X39" s="95" t="str">
        <f t="shared" si="26"/>
        <v/>
      </c>
      <c r="Y39" s="384"/>
      <c r="Z39" s="95"/>
      <c r="AA39" s="152"/>
      <c r="AB39" s="178" t="str">
        <f t="shared" si="27"/>
        <v/>
      </c>
      <c r="AC39" s="95" t="str">
        <f t="shared" si="28"/>
        <v/>
      </c>
      <c r="AD39" s="384"/>
      <c r="AE39" s="95"/>
      <c r="AF39" s="152"/>
      <c r="AG39" s="178" t="str">
        <f t="shared" si="29"/>
        <v/>
      </c>
      <c r="AH39" s="95" t="str">
        <f t="shared" si="30"/>
        <v/>
      </c>
      <c r="AI39" s="384"/>
      <c r="AJ39" s="95"/>
      <c r="AK39" s="152"/>
      <c r="AL39" s="178" t="str">
        <f t="shared" si="31"/>
        <v/>
      </c>
      <c r="AM39" s="95" t="str">
        <f t="shared" si="32"/>
        <v/>
      </c>
      <c r="AN39" s="384"/>
      <c r="AO39" s="95"/>
      <c r="AP39" s="152"/>
      <c r="AQ39" s="178" t="str">
        <f t="shared" si="33"/>
        <v/>
      </c>
      <c r="AR39" s="95" t="str">
        <f t="shared" si="34"/>
        <v/>
      </c>
      <c r="AS39" s="384"/>
      <c r="AT39" s="95"/>
      <c r="AU39" s="152"/>
      <c r="AV39" s="178" t="str">
        <f t="shared" si="35"/>
        <v/>
      </c>
      <c r="AW39" s="95" t="str">
        <f t="shared" si="36"/>
        <v/>
      </c>
      <c r="AX39" s="384"/>
    </row>
    <row r="40" spans="2:50" hidden="1">
      <c r="B40" s="390"/>
      <c r="C40" s="95">
        <v>14</v>
      </c>
      <c r="D40" s="95"/>
      <c r="E40" s="95"/>
      <c r="F40" s="95"/>
      <c r="G40" s="178" t="e">
        <f t="shared" si="21"/>
        <v>#DIV/0!</v>
      </c>
      <c r="H40" s="384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392"/>
      <c r="M40" s="154" t="str">
        <f t="shared" si="22"/>
        <v/>
      </c>
      <c r="N40" s="385"/>
      <c r="O40" s="385"/>
      <c r="P40" s="95"/>
      <c r="Q40" s="152"/>
      <c r="R40" s="178" t="str">
        <f t="shared" si="23"/>
        <v/>
      </c>
      <c r="S40" s="95" t="str">
        <f t="shared" si="24"/>
        <v/>
      </c>
      <c r="T40" s="384"/>
      <c r="U40" s="95"/>
      <c r="V40" s="152"/>
      <c r="W40" s="178" t="str">
        <f t="shared" si="25"/>
        <v/>
      </c>
      <c r="X40" s="95" t="str">
        <f t="shared" si="26"/>
        <v/>
      </c>
      <c r="Y40" s="384"/>
      <c r="Z40" s="95"/>
      <c r="AA40" s="152"/>
      <c r="AB40" s="178" t="str">
        <f t="shared" si="27"/>
        <v/>
      </c>
      <c r="AC40" s="95" t="str">
        <f t="shared" si="28"/>
        <v/>
      </c>
      <c r="AD40" s="384"/>
      <c r="AE40" s="95"/>
      <c r="AF40" s="152"/>
      <c r="AG40" s="178" t="str">
        <f t="shared" si="29"/>
        <v/>
      </c>
      <c r="AH40" s="95" t="str">
        <f t="shared" si="30"/>
        <v/>
      </c>
      <c r="AI40" s="384"/>
      <c r="AJ40" s="95"/>
      <c r="AK40" s="152"/>
      <c r="AL40" s="178" t="str">
        <f t="shared" si="31"/>
        <v/>
      </c>
      <c r="AM40" s="95" t="str">
        <f t="shared" si="32"/>
        <v/>
      </c>
      <c r="AN40" s="384"/>
      <c r="AO40" s="95"/>
      <c r="AP40" s="152"/>
      <c r="AQ40" s="178" t="str">
        <f t="shared" si="33"/>
        <v/>
      </c>
      <c r="AR40" s="95" t="str">
        <f t="shared" si="34"/>
        <v/>
      </c>
      <c r="AS40" s="384"/>
      <c r="AT40" s="95"/>
      <c r="AU40" s="152"/>
      <c r="AV40" s="178" t="str">
        <f t="shared" si="35"/>
        <v/>
      </c>
      <c r="AW40" s="95" t="str">
        <f t="shared" si="36"/>
        <v/>
      </c>
      <c r="AX40" s="384"/>
    </row>
    <row r="41" spans="2:50" hidden="1">
      <c r="B41" s="390"/>
      <c r="C41" s="95">
        <v>15</v>
      </c>
      <c r="D41" s="95"/>
      <c r="E41" s="95"/>
      <c r="F41" s="95"/>
      <c r="G41" s="178" t="e">
        <f t="shared" si="21"/>
        <v>#DIV/0!</v>
      </c>
      <c r="H41" s="384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393"/>
      <c r="M41" s="154" t="str">
        <f t="shared" si="22"/>
        <v/>
      </c>
      <c r="N41" s="385"/>
      <c r="O41" s="385"/>
      <c r="P41" s="95"/>
      <c r="Q41" s="152"/>
      <c r="R41" s="178" t="str">
        <f t="shared" si="23"/>
        <v/>
      </c>
      <c r="S41" s="95" t="str">
        <f t="shared" si="24"/>
        <v/>
      </c>
      <c r="T41" s="384"/>
      <c r="U41" s="95"/>
      <c r="V41" s="152"/>
      <c r="W41" s="178" t="str">
        <f t="shared" si="25"/>
        <v/>
      </c>
      <c r="X41" s="95" t="str">
        <f t="shared" si="26"/>
        <v/>
      </c>
      <c r="Y41" s="384"/>
      <c r="Z41" s="95"/>
      <c r="AA41" s="152"/>
      <c r="AB41" s="178" t="str">
        <f t="shared" si="27"/>
        <v/>
      </c>
      <c r="AC41" s="95" t="str">
        <f t="shared" si="28"/>
        <v/>
      </c>
      <c r="AD41" s="384"/>
      <c r="AE41" s="95"/>
      <c r="AF41" s="152"/>
      <c r="AG41" s="178" t="str">
        <f t="shared" si="29"/>
        <v/>
      </c>
      <c r="AH41" s="95" t="str">
        <f t="shared" si="30"/>
        <v/>
      </c>
      <c r="AI41" s="384"/>
      <c r="AJ41" s="95"/>
      <c r="AK41" s="152"/>
      <c r="AL41" s="178" t="str">
        <f t="shared" si="31"/>
        <v/>
      </c>
      <c r="AM41" s="95" t="str">
        <f t="shared" si="32"/>
        <v/>
      </c>
      <c r="AN41" s="384"/>
      <c r="AO41" s="95"/>
      <c r="AP41" s="152"/>
      <c r="AQ41" s="178" t="str">
        <f t="shared" si="33"/>
        <v/>
      </c>
      <c r="AR41" s="95" t="str">
        <f t="shared" si="34"/>
        <v/>
      </c>
      <c r="AS41" s="384"/>
      <c r="AT41" s="95"/>
      <c r="AU41" s="152"/>
      <c r="AV41" s="178" t="str">
        <f t="shared" si="35"/>
        <v/>
      </c>
      <c r="AW41" s="95" t="str">
        <f t="shared" si="36"/>
        <v/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385" t="s">
        <v>45</v>
      </c>
      <c r="C47" s="95">
        <v>1</v>
      </c>
      <c r="D47" s="95"/>
      <c r="E47" s="95"/>
      <c r="F47" s="95"/>
      <c r="G47" s="178" t="e">
        <f>F47/E47</f>
        <v>#DIV/0!</v>
      </c>
      <c r="H47" s="384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391" t="str">
        <f>IFERROR(AVERAGE(K47:K61),"-")</f>
        <v>-</v>
      </c>
      <c r="M47" s="154" t="str">
        <f>IFERROR(RANK(K47, K$7:K$21),"")</f>
        <v/>
      </c>
      <c r="N47" s="385"/>
      <c r="O47" s="385"/>
      <c r="P47" s="95"/>
      <c r="Q47" s="152"/>
      <c r="R47" s="178" t="str">
        <f>IFERROR(Q47/P47,"")</f>
        <v/>
      </c>
      <c r="S47" s="95" t="str">
        <f>IFERROR(RANK(R47, R$47:R$61),"")</f>
        <v/>
      </c>
      <c r="T47" s="384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384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384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384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384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384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384" t="e">
        <f>AVERAGE(AV47:AV61)</f>
        <v>#DIV/0!</v>
      </c>
    </row>
    <row r="48" spans="2:50" hidden="1">
      <c r="B48" s="390"/>
      <c r="C48" s="95">
        <v>2</v>
      </c>
      <c r="D48" s="95"/>
      <c r="E48" s="95"/>
      <c r="F48" s="95"/>
      <c r="G48" s="178" t="e">
        <f t="shared" ref="G48:G61" si="43">F48/E48</f>
        <v>#DIV/0!</v>
      </c>
      <c r="H48" s="384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392"/>
      <c r="M48" s="154" t="str">
        <f t="shared" ref="M48:M61" si="44">IFERROR(RANK(K48, K$7:K$21),"")</f>
        <v/>
      </c>
      <c r="N48" s="385"/>
      <c r="O48" s="385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384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384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384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384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384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384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384"/>
    </row>
    <row r="49" spans="2:50" hidden="1">
      <c r="B49" s="390"/>
      <c r="C49" s="95">
        <v>3</v>
      </c>
      <c r="D49" s="95"/>
      <c r="E49" s="95"/>
      <c r="F49" s="95"/>
      <c r="G49" s="178" t="e">
        <f t="shared" si="43"/>
        <v>#DIV/0!</v>
      </c>
      <c r="H49" s="384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392"/>
      <c r="M49" s="154" t="str">
        <f t="shared" si="44"/>
        <v/>
      </c>
      <c r="N49" s="385"/>
      <c r="O49" s="385"/>
      <c r="P49" s="95"/>
      <c r="Q49" s="152"/>
      <c r="R49" s="178" t="str">
        <f t="shared" si="45"/>
        <v/>
      </c>
      <c r="S49" s="95" t="str">
        <f t="shared" si="46"/>
        <v/>
      </c>
      <c r="T49" s="384"/>
      <c r="U49" s="95"/>
      <c r="V49" s="152"/>
      <c r="W49" s="178" t="str">
        <f t="shared" si="47"/>
        <v/>
      </c>
      <c r="X49" s="95" t="str">
        <f t="shared" si="48"/>
        <v/>
      </c>
      <c r="Y49" s="384"/>
      <c r="Z49" s="95"/>
      <c r="AA49" s="152"/>
      <c r="AB49" s="178" t="str">
        <f t="shared" si="49"/>
        <v/>
      </c>
      <c r="AC49" s="95" t="str">
        <f t="shared" si="50"/>
        <v/>
      </c>
      <c r="AD49" s="384"/>
      <c r="AE49" s="95"/>
      <c r="AF49" s="152"/>
      <c r="AG49" s="178" t="str">
        <f t="shared" si="51"/>
        <v/>
      </c>
      <c r="AH49" s="95" t="str">
        <f t="shared" si="52"/>
        <v/>
      </c>
      <c r="AI49" s="384"/>
      <c r="AJ49" s="95"/>
      <c r="AK49" s="152"/>
      <c r="AL49" s="178" t="str">
        <f t="shared" si="53"/>
        <v/>
      </c>
      <c r="AM49" s="95" t="str">
        <f t="shared" si="54"/>
        <v/>
      </c>
      <c r="AN49" s="384"/>
      <c r="AO49" s="95"/>
      <c r="AP49" s="152"/>
      <c r="AQ49" s="178" t="str">
        <f t="shared" si="55"/>
        <v/>
      </c>
      <c r="AR49" s="95" t="str">
        <f t="shared" si="56"/>
        <v/>
      </c>
      <c r="AS49" s="384"/>
      <c r="AT49" s="95"/>
      <c r="AU49" s="152"/>
      <c r="AV49" s="178" t="str">
        <f t="shared" si="57"/>
        <v/>
      </c>
      <c r="AW49" s="95" t="str">
        <f t="shared" si="58"/>
        <v/>
      </c>
      <c r="AX49" s="384"/>
    </row>
    <row r="50" spans="2:50" hidden="1">
      <c r="B50" s="390"/>
      <c r="C50" s="95">
        <v>4</v>
      </c>
      <c r="D50" s="95"/>
      <c r="E50" s="95"/>
      <c r="F50" s="95"/>
      <c r="G50" s="178" t="e">
        <f t="shared" si="43"/>
        <v>#DIV/0!</v>
      </c>
      <c r="H50" s="384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392"/>
      <c r="M50" s="154" t="str">
        <f t="shared" si="44"/>
        <v/>
      </c>
      <c r="N50" s="385"/>
      <c r="O50" s="385"/>
      <c r="P50" s="95"/>
      <c r="Q50" s="152"/>
      <c r="R50" s="178" t="str">
        <f t="shared" si="45"/>
        <v/>
      </c>
      <c r="S50" s="95" t="str">
        <f t="shared" si="46"/>
        <v/>
      </c>
      <c r="T50" s="384"/>
      <c r="U50" s="95"/>
      <c r="V50" s="152"/>
      <c r="W50" s="178" t="str">
        <f t="shared" si="47"/>
        <v/>
      </c>
      <c r="X50" s="95" t="str">
        <f t="shared" si="48"/>
        <v/>
      </c>
      <c r="Y50" s="384"/>
      <c r="Z50" s="95"/>
      <c r="AA50" s="152"/>
      <c r="AB50" s="178" t="str">
        <f t="shared" si="49"/>
        <v/>
      </c>
      <c r="AC50" s="95" t="str">
        <f t="shared" si="50"/>
        <v/>
      </c>
      <c r="AD50" s="384"/>
      <c r="AE50" s="95"/>
      <c r="AF50" s="152"/>
      <c r="AG50" s="178" t="str">
        <f t="shared" si="51"/>
        <v/>
      </c>
      <c r="AH50" s="95" t="str">
        <f t="shared" si="52"/>
        <v/>
      </c>
      <c r="AI50" s="384"/>
      <c r="AJ50" s="95"/>
      <c r="AK50" s="152"/>
      <c r="AL50" s="178" t="str">
        <f t="shared" si="53"/>
        <v/>
      </c>
      <c r="AM50" s="95" t="str">
        <f t="shared" si="54"/>
        <v/>
      </c>
      <c r="AN50" s="384"/>
      <c r="AO50" s="95"/>
      <c r="AP50" s="152"/>
      <c r="AQ50" s="178" t="str">
        <f t="shared" si="55"/>
        <v/>
      </c>
      <c r="AR50" s="95" t="str">
        <f t="shared" si="56"/>
        <v/>
      </c>
      <c r="AS50" s="384"/>
      <c r="AT50" s="95"/>
      <c r="AU50" s="152"/>
      <c r="AV50" s="178" t="str">
        <f t="shared" si="57"/>
        <v/>
      </c>
      <c r="AW50" s="95" t="str">
        <f t="shared" si="58"/>
        <v/>
      </c>
      <c r="AX50" s="384"/>
    </row>
    <row r="51" spans="2:50" hidden="1">
      <c r="B51" s="390"/>
      <c r="C51" s="95">
        <v>5</v>
      </c>
      <c r="D51" s="95"/>
      <c r="E51" s="95"/>
      <c r="F51" s="95"/>
      <c r="G51" s="178" t="e">
        <f t="shared" si="43"/>
        <v>#DIV/0!</v>
      </c>
      <c r="H51" s="384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392"/>
      <c r="M51" s="154" t="str">
        <f t="shared" si="44"/>
        <v/>
      </c>
      <c r="N51" s="385"/>
      <c r="O51" s="385"/>
      <c r="P51" s="95"/>
      <c r="Q51" s="152"/>
      <c r="R51" s="178" t="str">
        <f t="shared" si="45"/>
        <v/>
      </c>
      <c r="S51" s="95" t="str">
        <f t="shared" si="46"/>
        <v/>
      </c>
      <c r="T51" s="384"/>
      <c r="U51" s="95"/>
      <c r="V51" s="152"/>
      <c r="W51" s="178" t="str">
        <f t="shared" si="47"/>
        <v/>
      </c>
      <c r="X51" s="95" t="str">
        <f t="shared" si="48"/>
        <v/>
      </c>
      <c r="Y51" s="384"/>
      <c r="Z51" s="95"/>
      <c r="AA51" s="152"/>
      <c r="AB51" s="178" t="str">
        <f t="shared" si="49"/>
        <v/>
      </c>
      <c r="AC51" s="95" t="str">
        <f t="shared" si="50"/>
        <v/>
      </c>
      <c r="AD51" s="384"/>
      <c r="AE51" s="95"/>
      <c r="AF51" s="152"/>
      <c r="AG51" s="178" t="str">
        <f t="shared" si="51"/>
        <v/>
      </c>
      <c r="AH51" s="95" t="str">
        <f t="shared" si="52"/>
        <v/>
      </c>
      <c r="AI51" s="384"/>
      <c r="AJ51" s="95"/>
      <c r="AK51" s="152"/>
      <c r="AL51" s="178" t="str">
        <f t="shared" si="53"/>
        <v/>
      </c>
      <c r="AM51" s="95" t="str">
        <f t="shared" si="54"/>
        <v/>
      </c>
      <c r="AN51" s="384"/>
      <c r="AO51" s="95"/>
      <c r="AP51" s="152"/>
      <c r="AQ51" s="178" t="str">
        <f t="shared" si="55"/>
        <v/>
      </c>
      <c r="AR51" s="95" t="str">
        <f t="shared" si="56"/>
        <v/>
      </c>
      <c r="AS51" s="384"/>
      <c r="AT51" s="95"/>
      <c r="AU51" s="152"/>
      <c r="AV51" s="178" t="str">
        <f t="shared" si="57"/>
        <v/>
      </c>
      <c r="AW51" s="95" t="str">
        <f t="shared" si="58"/>
        <v/>
      </c>
      <c r="AX51" s="384"/>
    </row>
    <row r="52" spans="2:50" hidden="1">
      <c r="B52" s="390"/>
      <c r="C52" s="95">
        <v>6</v>
      </c>
      <c r="D52" s="95"/>
      <c r="E52" s="95"/>
      <c r="F52" s="95"/>
      <c r="G52" s="178" t="e">
        <f t="shared" si="43"/>
        <v>#DIV/0!</v>
      </c>
      <c r="H52" s="384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392"/>
      <c r="M52" s="154" t="str">
        <f t="shared" si="44"/>
        <v/>
      </c>
      <c r="N52" s="385"/>
      <c r="O52" s="385"/>
      <c r="P52" s="95"/>
      <c r="Q52" s="152"/>
      <c r="R52" s="178" t="str">
        <f t="shared" si="45"/>
        <v/>
      </c>
      <c r="S52" s="95" t="str">
        <f t="shared" si="46"/>
        <v/>
      </c>
      <c r="T52" s="384"/>
      <c r="U52" s="95"/>
      <c r="V52" s="152"/>
      <c r="W52" s="178" t="str">
        <f t="shared" si="47"/>
        <v/>
      </c>
      <c r="X52" s="95" t="str">
        <f t="shared" si="48"/>
        <v/>
      </c>
      <c r="Y52" s="384"/>
      <c r="Z52" s="95"/>
      <c r="AA52" s="152"/>
      <c r="AB52" s="178" t="str">
        <f t="shared" si="49"/>
        <v/>
      </c>
      <c r="AC52" s="95" t="str">
        <f t="shared" si="50"/>
        <v/>
      </c>
      <c r="AD52" s="384"/>
      <c r="AE52" s="95"/>
      <c r="AF52" s="152"/>
      <c r="AG52" s="178" t="str">
        <f t="shared" si="51"/>
        <v/>
      </c>
      <c r="AH52" s="95" t="str">
        <f t="shared" si="52"/>
        <v/>
      </c>
      <c r="AI52" s="384"/>
      <c r="AJ52" s="95"/>
      <c r="AK52" s="152"/>
      <c r="AL52" s="178" t="str">
        <f t="shared" si="53"/>
        <v/>
      </c>
      <c r="AM52" s="95" t="str">
        <f t="shared" si="54"/>
        <v/>
      </c>
      <c r="AN52" s="384"/>
      <c r="AO52" s="95"/>
      <c r="AP52" s="152"/>
      <c r="AQ52" s="178" t="str">
        <f t="shared" si="55"/>
        <v/>
      </c>
      <c r="AR52" s="95" t="str">
        <f t="shared" si="56"/>
        <v/>
      </c>
      <c r="AS52" s="384"/>
      <c r="AT52" s="95"/>
      <c r="AU52" s="152"/>
      <c r="AV52" s="178" t="str">
        <f t="shared" si="57"/>
        <v/>
      </c>
      <c r="AW52" s="95" t="str">
        <f t="shared" si="58"/>
        <v/>
      </c>
      <c r="AX52" s="384"/>
    </row>
    <row r="53" spans="2:50" hidden="1">
      <c r="B53" s="390"/>
      <c r="C53" s="95">
        <v>7</v>
      </c>
      <c r="D53" s="95"/>
      <c r="E53" s="95"/>
      <c r="F53" s="95"/>
      <c r="G53" s="178" t="e">
        <f t="shared" si="43"/>
        <v>#DIV/0!</v>
      </c>
      <c r="H53" s="384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392"/>
      <c r="M53" s="154" t="str">
        <f t="shared" si="44"/>
        <v/>
      </c>
      <c r="N53" s="385"/>
      <c r="O53" s="385"/>
      <c r="P53" s="95"/>
      <c r="Q53" s="152"/>
      <c r="R53" s="178" t="str">
        <f t="shared" si="45"/>
        <v/>
      </c>
      <c r="S53" s="95" t="str">
        <f t="shared" si="46"/>
        <v/>
      </c>
      <c r="T53" s="384"/>
      <c r="U53" s="95"/>
      <c r="V53" s="152"/>
      <c r="W53" s="178" t="str">
        <f t="shared" si="47"/>
        <v/>
      </c>
      <c r="X53" s="95" t="str">
        <f t="shared" si="48"/>
        <v/>
      </c>
      <c r="Y53" s="384"/>
      <c r="Z53" s="95"/>
      <c r="AA53" s="152"/>
      <c r="AB53" s="178" t="str">
        <f t="shared" si="49"/>
        <v/>
      </c>
      <c r="AC53" s="95" t="str">
        <f t="shared" si="50"/>
        <v/>
      </c>
      <c r="AD53" s="384"/>
      <c r="AE53" s="95"/>
      <c r="AF53" s="152"/>
      <c r="AG53" s="178" t="str">
        <f t="shared" si="51"/>
        <v/>
      </c>
      <c r="AH53" s="95" t="str">
        <f t="shared" si="52"/>
        <v/>
      </c>
      <c r="AI53" s="384"/>
      <c r="AJ53" s="95"/>
      <c r="AK53" s="152"/>
      <c r="AL53" s="178" t="str">
        <f t="shared" si="53"/>
        <v/>
      </c>
      <c r="AM53" s="95" t="str">
        <f t="shared" si="54"/>
        <v/>
      </c>
      <c r="AN53" s="384"/>
      <c r="AO53" s="95"/>
      <c r="AP53" s="152"/>
      <c r="AQ53" s="178" t="str">
        <f t="shared" si="55"/>
        <v/>
      </c>
      <c r="AR53" s="95" t="str">
        <f t="shared" si="56"/>
        <v/>
      </c>
      <c r="AS53" s="384"/>
      <c r="AT53" s="95"/>
      <c r="AU53" s="152"/>
      <c r="AV53" s="178" t="str">
        <f t="shared" si="57"/>
        <v/>
      </c>
      <c r="AW53" s="95" t="str">
        <f t="shared" si="58"/>
        <v/>
      </c>
      <c r="AX53" s="384"/>
    </row>
    <row r="54" spans="2:50" hidden="1">
      <c r="B54" s="390"/>
      <c r="C54" s="95">
        <v>8</v>
      </c>
      <c r="D54" s="95"/>
      <c r="E54" s="95"/>
      <c r="F54" s="95"/>
      <c r="G54" s="178" t="e">
        <f t="shared" si="43"/>
        <v>#DIV/0!</v>
      </c>
      <c r="H54" s="384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392"/>
      <c r="M54" s="154" t="str">
        <f t="shared" si="44"/>
        <v/>
      </c>
      <c r="N54" s="385"/>
      <c r="O54" s="385"/>
      <c r="P54" s="95"/>
      <c r="Q54" s="152"/>
      <c r="R54" s="178" t="str">
        <f t="shared" si="45"/>
        <v/>
      </c>
      <c r="S54" s="95" t="str">
        <f t="shared" si="46"/>
        <v/>
      </c>
      <c r="T54" s="384"/>
      <c r="U54" s="95"/>
      <c r="V54" s="152"/>
      <c r="W54" s="178" t="str">
        <f t="shared" si="47"/>
        <v/>
      </c>
      <c r="X54" s="95" t="str">
        <f t="shared" si="48"/>
        <v/>
      </c>
      <c r="Y54" s="384"/>
      <c r="Z54" s="95"/>
      <c r="AA54" s="152"/>
      <c r="AB54" s="178" t="str">
        <f t="shared" si="49"/>
        <v/>
      </c>
      <c r="AC54" s="95" t="str">
        <f t="shared" si="50"/>
        <v/>
      </c>
      <c r="AD54" s="384"/>
      <c r="AE54" s="95"/>
      <c r="AF54" s="152"/>
      <c r="AG54" s="178" t="str">
        <f t="shared" si="51"/>
        <v/>
      </c>
      <c r="AH54" s="95" t="str">
        <f t="shared" si="52"/>
        <v/>
      </c>
      <c r="AI54" s="384"/>
      <c r="AJ54" s="95"/>
      <c r="AK54" s="152"/>
      <c r="AL54" s="178" t="str">
        <f t="shared" si="53"/>
        <v/>
      </c>
      <c r="AM54" s="95" t="str">
        <f t="shared" si="54"/>
        <v/>
      </c>
      <c r="AN54" s="384"/>
      <c r="AO54" s="95"/>
      <c r="AP54" s="152"/>
      <c r="AQ54" s="178" t="str">
        <f t="shared" si="55"/>
        <v/>
      </c>
      <c r="AR54" s="95" t="str">
        <f t="shared" si="56"/>
        <v/>
      </c>
      <c r="AS54" s="384"/>
      <c r="AT54" s="95"/>
      <c r="AU54" s="152"/>
      <c r="AV54" s="178" t="str">
        <f t="shared" si="57"/>
        <v/>
      </c>
      <c r="AW54" s="95" t="str">
        <f t="shared" si="58"/>
        <v/>
      </c>
      <c r="AX54" s="384"/>
    </row>
    <row r="55" spans="2:50" hidden="1">
      <c r="B55" s="390"/>
      <c r="C55" s="95">
        <v>9</v>
      </c>
      <c r="D55" s="95"/>
      <c r="E55" s="95"/>
      <c r="F55" s="95"/>
      <c r="G55" s="178" t="e">
        <f t="shared" si="43"/>
        <v>#DIV/0!</v>
      </c>
      <c r="H55" s="384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392"/>
      <c r="M55" s="154" t="str">
        <f t="shared" si="44"/>
        <v/>
      </c>
      <c r="N55" s="385"/>
      <c r="O55" s="385"/>
      <c r="P55" s="95"/>
      <c r="Q55" s="152"/>
      <c r="R55" s="178" t="str">
        <f t="shared" si="45"/>
        <v/>
      </c>
      <c r="S55" s="95" t="str">
        <f t="shared" si="46"/>
        <v/>
      </c>
      <c r="T55" s="384"/>
      <c r="U55" s="95"/>
      <c r="V55" s="152"/>
      <c r="W55" s="178" t="str">
        <f t="shared" si="47"/>
        <v/>
      </c>
      <c r="X55" s="95" t="str">
        <f t="shared" si="48"/>
        <v/>
      </c>
      <c r="Y55" s="384"/>
      <c r="Z55" s="95"/>
      <c r="AA55" s="152"/>
      <c r="AB55" s="178" t="str">
        <f t="shared" si="49"/>
        <v/>
      </c>
      <c r="AC55" s="95" t="str">
        <f t="shared" si="50"/>
        <v/>
      </c>
      <c r="AD55" s="384"/>
      <c r="AE55" s="95"/>
      <c r="AF55" s="152"/>
      <c r="AG55" s="178" t="str">
        <f t="shared" si="51"/>
        <v/>
      </c>
      <c r="AH55" s="95" t="str">
        <f t="shared" si="52"/>
        <v/>
      </c>
      <c r="AI55" s="384"/>
      <c r="AJ55" s="95"/>
      <c r="AK55" s="152"/>
      <c r="AL55" s="178" t="str">
        <f t="shared" si="53"/>
        <v/>
      </c>
      <c r="AM55" s="95" t="str">
        <f t="shared" si="54"/>
        <v/>
      </c>
      <c r="AN55" s="384"/>
      <c r="AO55" s="95"/>
      <c r="AP55" s="152"/>
      <c r="AQ55" s="178" t="str">
        <f t="shared" si="55"/>
        <v/>
      </c>
      <c r="AR55" s="95" t="str">
        <f t="shared" si="56"/>
        <v/>
      </c>
      <c r="AS55" s="384"/>
      <c r="AT55" s="95"/>
      <c r="AU55" s="152"/>
      <c r="AV55" s="178" t="str">
        <f t="shared" si="57"/>
        <v/>
      </c>
      <c r="AW55" s="95" t="str">
        <f t="shared" si="58"/>
        <v/>
      </c>
      <c r="AX55" s="384"/>
    </row>
    <row r="56" spans="2:50" hidden="1">
      <c r="B56" s="390"/>
      <c r="C56" s="95">
        <v>10</v>
      </c>
      <c r="D56" s="95"/>
      <c r="E56" s="95"/>
      <c r="F56" s="95"/>
      <c r="G56" s="178" t="e">
        <f t="shared" si="43"/>
        <v>#DIV/0!</v>
      </c>
      <c r="H56" s="384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392"/>
      <c r="M56" s="154" t="str">
        <f t="shared" si="44"/>
        <v/>
      </c>
      <c r="N56" s="385"/>
      <c r="O56" s="385"/>
      <c r="P56" s="95"/>
      <c r="Q56" s="152"/>
      <c r="R56" s="178" t="str">
        <f t="shared" si="45"/>
        <v/>
      </c>
      <c r="S56" s="95" t="str">
        <f t="shared" si="46"/>
        <v/>
      </c>
      <c r="T56" s="384"/>
      <c r="U56" s="95"/>
      <c r="V56" s="152"/>
      <c r="W56" s="178" t="str">
        <f t="shared" si="47"/>
        <v/>
      </c>
      <c r="X56" s="95" t="str">
        <f t="shared" si="48"/>
        <v/>
      </c>
      <c r="Y56" s="384"/>
      <c r="Z56" s="95"/>
      <c r="AA56" s="152"/>
      <c r="AB56" s="178" t="str">
        <f t="shared" si="49"/>
        <v/>
      </c>
      <c r="AC56" s="95" t="str">
        <f t="shared" si="50"/>
        <v/>
      </c>
      <c r="AD56" s="384"/>
      <c r="AE56" s="95"/>
      <c r="AF56" s="152"/>
      <c r="AG56" s="178" t="str">
        <f t="shared" si="51"/>
        <v/>
      </c>
      <c r="AH56" s="95" t="str">
        <f t="shared" si="52"/>
        <v/>
      </c>
      <c r="AI56" s="384"/>
      <c r="AJ56" s="95"/>
      <c r="AK56" s="152"/>
      <c r="AL56" s="178" t="str">
        <f t="shared" si="53"/>
        <v/>
      </c>
      <c r="AM56" s="95" t="str">
        <f t="shared" si="54"/>
        <v/>
      </c>
      <c r="AN56" s="384"/>
      <c r="AO56" s="95"/>
      <c r="AP56" s="152"/>
      <c r="AQ56" s="178" t="str">
        <f t="shared" si="55"/>
        <v/>
      </c>
      <c r="AR56" s="95" t="str">
        <f t="shared" si="56"/>
        <v/>
      </c>
      <c r="AS56" s="384"/>
      <c r="AT56" s="95"/>
      <c r="AU56" s="152"/>
      <c r="AV56" s="178" t="str">
        <f t="shared" si="57"/>
        <v/>
      </c>
      <c r="AW56" s="95" t="str">
        <f t="shared" si="58"/>
        <v/>
      </c>
      <c r="AX56" s="384"/>
    </row>
    <row r="57" spans="2:50" hidden="1">
      <c r="B57" s="390"/>
      <c r="C57" s="95">
        <v>11</v>
      </c>
      <c r="D57" s="95"/>
      <c r="E57" s="95"/>
      <c r="F57" s="95"/>
      <c r="G57" s="178" t="e">
        <f t="shared" si="43"/>
        <v>#DIV/0!</v>
      </c>
      <c r="H57" s="384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392"/>
      <c r="M57" s="154" t="str">
        <f t="shared" si="44"/>
        <v/>
      </c>
      <c r="N57" s="385"/>
      <c r="O57" s="385"/>
      <c r="P57" s="95"/>
      <c r="Q57" s="152"/>
      <c r="R57" s="178" t="str">
        <f t="shared" si="45"/>
        <v/>
      </c>
      <c r="S57" s="95" t="str">
        <f t="shared" si="46"/>
        <v/>
      </c>
      <c r="T57" s="384"/>
      <c r="U57" s="95"/>
      <c r="V57" s="152"/>
      <c r="W57" s="178" t="str">
        <f t="shared" si="47"/>
        <v/>
      </c>
      <c r="X57" s="95" t="str">
        <f t="shared" si="48"/>
        <v/>
      </c>
      <c r="Y57" s="384"/>
      <c r="Z57" s="95"/>
      <c r="AA57" s="152"/>
      <c r="AB57" s="178" t="str">
        <f t="shared" si="49"/>
        <v/>
      </c>
      <c r="AC57" s="95" t="str">
        <f t="shared" si="50"/>
        <v/>
      </c>
      <c r="AD57" s="384"/>
      <c r="AE57" s="95"/>
      <c r="AF57" s="152"/>
      <c r="AG57" s="178" t="str">
        <f t="shared" si="51"/>
        <v/>
      </c>
      <c r="AH57" s="95" t="str">
        <f t="shared" si="52"/>
        <v/>
      </c>
      <c r="AI57" s="384"/>
      <c r="AJ57" s="95"/>
      <c r="AK57" s="152"/>
      <c r="AL57" s="178" t="str">
        <f t="shared" si="53"/>
        <v/>
      </c>
      <c r="AM57" s="95" t="str">
        <f t="shared" si="54"/>
        <v/>
      </c>
      <c r="AN57" s="384"/>
      <c r="AO57" s="95"/>
      <c r="AP57" s="152"/>
      <c r="AQ57" s="178" t="str">
        <f t="shared" si="55"/>
        <v/>
      </c>
      <c r="AR57" s="95" t="str">
        <f t="shared" si="56"/>
        <v/>
      </c>
      <c r="AS57" s="384"/>
      <c r="AT57" s="95"/>
      <c r="AU57" s="152"/>
      <c r="AV57" s="178" t="str">
        <f t="shared" si="57"/>
        <v/>
      </c>
      <c r="AW57" s="95" t="str">
        <f t="shared" si="58"/>
        <v/>
      </c>
      <c r="AX57" s="384"/>
    </row>
    <row r="58" spans="2:50" hidden="1">
      <c r="B58" s="390"/>
      <c r="C58" s="95">
        <v>12</v>
      </c>
      <c r="D58" s="95"/>
      <c r="E58" s="95"/>
      <c r="F58" s="95"/>
      <c r="G58" s="178" t="e">
        <f t="shared" si="43"/>
        <v>#DIV/0!</v>
      </c>
      <c r="H58" s="384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392"/>
      <c r="M58" s="154" t="str">
        <f t="shared" si="44"/>
        <v/>
      </c>
      <c r="N58" s="385"/>
      <c r="O58" s="385"/>
      <c r="P58" s="95"/>
      <c r="Q58" s="152"/>
      <c r="R58" s="178" t="str">
        <f t="shared" si="45"/>
        <v/>
      </c>
      <c r="S58" s="95" t="str">
        <f t="shared" si="46"/>
        <v/>
      </c>
      <c r="T58" s="384"/>
      <c r="U58" s="95"/>
      <c r="V58" s="152"/>
      <c r="W58" s="178" t="str">
        <f t="shared" si="47"/>
        <v/>
      </c>
      <c r="X58" s="95" t="str">
        <f t="shared" si="48"/>
        <v/>
      </c>
      <c r="Y58" s="384"/>
      <c r="Z58" s="95"/>
      <c r="AA58" s="152"/>
      <c r="AB58" s="178" t="str">
        <f t="shared" si="49"/>
        <v/>
      </c>
      <c r="AC58" s="95" t="str">
        <f t="shared" si="50"/>
        <v/>
      </c>
      <c r="AD58" s="384"/>
      <c r="AE58" s="95"/>
      <c r="AF58" s="152"/>
      <c r="AG58" s="178" t="str">
        <f t="shared" si="51"/>
        <v/>
      </c>
      <c r="AH58" s="95" t="str">
        <f t="shared" si="52"/>
        <v/>
      </c>
      <c r="AI58" s="384"/>
      <c r="AJ58" s="95"/>
      <c r="AK58" s="152"/>
      <c r="AL58" s="178" t="str">
        <f t="shared" si="53"/>
        <v/>
      </c>
      <c r="AM58" s="95" t="str">
        <f t="shared" si="54"/>
        <v/>
      </c>
      <c r="AN58" s="384"/>
      <c r="AO58" s="95"/>
      <c r="AP58" s="152"/>
      <c r="AQ58" s="178" t="str">
        <f t="shared" si="55"/>
        <v/>
      </c>
      <c r="AR58" s="95" t="str">
        <f t="shared" si="56"/>
        <v/>
      </c>
      <c r="AS58" s="384"/>
      <c r="AT58" s="95"/>
      <c r="AU58" s="152"/>
      <c r="AV58" s="178" t="str">
        <f t="shared" si="57"/>
        <v/>
      </c>
      <c r="AW58" s="95" t="str">
        <f t="shared" si="58"/>
        <v/>
      </c>
      <c r="AX58" s="384"/>
    </row>
    <row r="59" spans="2:50" hidden="1">
      <c r="B59" s="390"/>
      <c r="C59" s="95">
        <v>13</v>
      </c>
      <c r="D59" s="95"/>
      <c r="E59" s="95"/>
      <c r="F59" s="95"/>
      <c r="G59" s="178" t="e">
        <f t="shared" si="43"/>
        <v>#DIV/0!</v>
      </c>
      <c r="H59" s="384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392"/>
      <c r="M59" s="154" t="str">
        <f t="shared" si="44"/>
        <v/>
      </c>
      <c r="N59" s="385"/>
      <c r="O59" s="385"/>
      <c r="P59" s="95"/>
      <c r="Q59" s="152"/>
      <c r="R59" s="178" t="str">
        <f t="shared" si="45"/>
        <v/>
      </c>
      <c r="S59" s="95" t="str">
        <f t="shared" si="46"/>
        <v/>
      </c>
      <c r="T59" s="384"/>
      <c r="U59" s="95"/>
      <c r="V59" s="152"/>
      <c r="W59" s="178" t="str">
        <f t="shared" si="47"/>
        <v/>
      </c>
      <c r="X59" s="95" t="str">
        <f t="shared" si="48"/>
        <v/>
      </c>
      <c r="Y59" s="384"/>
      <c r="Z59" s="95"/>
      <c r="AA59" s="152"/>
      <c r="AB59" s="178" t="str">
        <f t="shared" si="49"/>
        <v/>
      </c>
      <c r="AC59" s="95" t="str">
        <f t="shared" si="50"/>
        <v/>
      </c>
      <c r="AD59" s="384"/>
      <c r="AE59" s="95"/>
      <c r="AF59" s="152"/>
      <c r="AG59" s="178" t="str">
        <f t="shared" si="51"/>
        <v/>
      </c>
      <c r="AH59" s="95" t="str">
        <f t="shared" si="52"/>
        <v/>
      </c>
      <c r="AI59" s="384"/>
      <c r="AJ59" s="95"/>
      <c r="AK59" s="152"/>
      <c r="AL59" s="178" t="str">
        <f t="shared" si="53"/>
        <v/>
      </c>
      <c r="AM59" s="95" t="str">
        <f t="shared" si="54"/>
        <v/>
      </c>
      <c r="AN59" s="384"/>
      <c r="AO59" s="95"/>
      <c r="AP59" s="152"/>
      <c r="AQ59" s="178" t="str">
        <f t="shared" si="55"/>
        <v/>
      </c>
      <c r="AR59" s="95" t="str">
        <f t="shared" si="56"/>
        <v/>
      </c>
      <c r="AS59" s="384"/>
      <c r="AT59" s="95"/>
      <c r="AU59" s="152"/>
      <c r="AV59" s="178" t="str">
        <f t="shared" si="57"/>
        <v/>
      </c>
      <c r="AW59" s="95" t="str">
        <f t="shared" si="58"/>
        <v/>
      </c>
      <c r="AX59" s="384"/>
    </row>
    <row r="60" spans="2:50" hidden="1">
      <c r="B60" s="390"/>
      <c r="C60" s="95">
        <v>14</v>
      </c>
      <c r="D60" s="95"/>
      <c r="E60" s="95"/>
      <c r="F60" s="95"/>
      <c r="G60" s="178" t="e">
        <f t="shared" si="43"/>
        <v>#DIV/0!</v>
      </c>
      <c r="H60" s="384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392"/>
      <c r="M60" s="154" t="str">
        <f t="shared" si="44"/>
        <v/>
      </c>
      <c r="N60" s="385"/>
      <c r="O60" s="385"/>
      <c r="P60" s="95"/>
      <c r="Q60" s="152"/>
      <c r="R60" s="178" t="str">
        <f t="shared" si="45"/>
        <v/>
      </c>
      <c r="S60" s="95" t="str">
        <f t="shared" si="46"/>
        <v/>
      </c>
      <c r="T60" s="384"/>
      <c r="U60" s="95"/>
      <c r="V60" s="152"/>
      <c r="W60" s="178" t="str">
        <f t="shared" si="47"/>
        <v/>
      </c>
      <c r="X60" s="95" t="str">
        <f t="shared" si="48"/>
        <v/>
      </c>
      <c r="Y60" s="384"/>
      <c r="Z60" s="95"/>
      <c r="AA60" s="152"/>
      <c r="AB60" s="178" t="str">
        <f t="shared" si="49"/>
        <v/>
      </c>
      <c r="AC60" s="95" t="str">
        <f t="shared" si="50"/>
        <v/>
      </c>
      <c r="AD60" s="384"/>
      <c r="AE60" s="95"/>
      <c r="AF60" s="152"/>
      <c r="AG60" s="178" t="str">
        <f t="shared" si="51"/>
        <v/>
      </c>
      <c r="AH60" s="95" t="str">
        <f t="shared" si="52"/>
        <v/>
      </c>
      <c r="AI60" s="384"/>
      <c r="AJ60" s="95"/>
      <c r="AK60" s="152"/>
      <c r="AL60" s="178" t="str">
        <f t="shared" si="53"/>
        <v/>
      </c>
      <c r="AM60" s="95" t="str">
        <f t="shared" si="54"/>
        <v/>
      </c>
      <c r="AN60" s="384"/>
      <c r="AO60" s="95"/>
      <c r="AP60" s="152"/>
      <c r="AQ60" s="178" t="str">
        <f t="shared" si="55"/>
        <v/>
      </c>
      <c r="AR60" s="95" t="str">
        <f t="shared" si="56"/>
        <v/>
      </c>
      <c r="AS60" s="384"/>
      <c r="AT60" s="95"/>
      <c r="AU60" s="152"/>
      <c r="AV60" s="178" t="str">
        <f t="shared" si="57"/>
        <v/>
      </c>
      <c r="AW60" s="95" t="str">
        <f t="shared" si="58"/>
        <v/>
      </c>
      <c r="AX60" s="384"/>
    </row>
    <row r="61" spans="2:50" hidden="1">
      <c r="B61" s="390"/>
      <c r="C61" s="95">
        <v>15</v>
      </c>
      <c r="D61" s="95"/>
      <c r="E61" s="95"/>
      <c r="F61" s="95"/>
      <c r="G61" s="178" t="e">
        <f t="shared" si="43"/>
        <v>#DIV/0!</v>
      </c>
      <c r="H61" s="384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393"/>
      <c r="M61" s="154" t="str">
        <f t="shared" si="44"/>
        <v/>
      </c>
      <c r="N61" s="385"/>
      <c r="O61" s="385"/>
      <c r="P61" s="95"/>
      <c r="Q61" s="152"/>
      <c r="R61" s="178" t="str">
        <f t="shared" si="45"/>
        <v/>
      </c>
      <c r="S61" s="95" t="str">
        <f t="shared" si="46"/>
        <v/>
      </c>
      <c r="T61" s="384"/>
      <c r="U61" s="95"/>
      <c r="V61" s="152"/>
      <c r="W61" s="178" t="str">
        <f t="shared" si="47"/>
        <v/>
      </c>
      <c r="X61" s="95" t="str">
        <f t="shared" si="48"/>
        <v/>
      </c>
      <c r="Y61" s="384"/>
      <c r="Z61" s="95"/>
      <c r="AA61" s="152"/>
      <c r="AB61" s="178" t="str">
        <f t="shared" si="49"/>
        <v/>
      </c>
      <c r="AC61" s="95" t="str">
        <f t="shared" si="50"/>
        <v/>
      </c>
      <c r="AD61" s="384"/>
      <c r="AE61" s="95"/>
      <c r="AF61" s="152"/>
      <c r="AG61" s="178" t="str">
        <f t="shared" si="51"/>
        <v/>
      </c>
      <c r="AH61" s="95" t="str">
        <f t="shared" si="52"/>
        <v/>
      </c>
      <c r="AI61" s="384"/>
      <c r="AJ61" s="95"/>
      <c r="AK61" s="152"/>
      <c r="AL61" s="178" t="str">
        <f t="shared" si="53"/>
        <v/>
      </c>
      <c r="AM61" s="95" t="str">
        <f t="shared" si="54"/>
        <v/>
      </c>
      <c r="AN61" s="384"/>
      <c r="AO61" s="95"/>
      <c r="AP61" s="152"/>
      <c r="AQ61" s="178" t="str">
        <f t="shared" si="55"/>
        <v/>
      </c>
      <c r="AR61" s="95" t="str">
        <f t="shared" si="56"/>
        <v/>
      </c>
      <c r="AS61" s="384"/>
      <c r="AT61" s="95"/>
      <c r="AU61" s="152"/>
      <c r="AV61" s="178" t="str">
        <f t="shared" si="57"/>
        <v/>
      </c>
      <c r="AW61" s="95" t="str">
        <f t="shared" si="58"/>
        <v/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85" t="s">
        <v>45</v>
      </c>
      <c r="C67" s="95">
        <v>1</v>
      </c>
      <c r="D67" s="95" t="s">
        <v>151</v>
      </c>
      <c r="E67" s="95">
        <v>17</v>
      </c>
      <c r="F67" s="95">
        <v>2400</v>
      </c>
      <c r="G67" s="178">
        <f>F67/E67</f>
        <v>141.1764705882353</v>
      </c>
      <c r="H67" s="384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391">
        <f>IFERROR(AVERAGE(K67:K81),"-")</f>
        <v>131.12074970568796</v>
      </c>
      <c r="M67" s="154">
        <f>IFERROR(RANK(K67, K$67:K$81),"")</f>
        <v>1</v>
      </c>
      <c r="N67" s="385"/>
      <c r="O67" s="385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384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384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384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384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384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384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384">
        <f>AVERAGE(AV67:AV81)</f>
        <v>131.20204603580564</v>
      </c>
    </row>
    <row r="68" spans="2:50" hidden="1">
      <c r="B68" s="390"/>
      <c r="C68" s="95">
        <v>2</v>
      </c>
      <c r="D68" s="95"/>
      <c r="E68" s="95"/>
      <c r="F68" s="95"/>
      <c r="G68" s="178"/>
      <c r="H68" s="384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392"/>
      <c r="M68" s="154" t="str">
        <f t="shared" ref="M68:M81" si="63">IFERROR(RANK(K68, K$67:K$81),"")</f>
        <v/>
      </c>
      <c r="N68" s="385"/>
      <c r="O68" s="385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384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384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384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384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384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384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384"/>
    </row>
    <row r="69" spans="2:50" hidden="1">
      <c r="B69" s="390"/>
      <c r="C69" s="95">
        <v>3</v>
      </c>
      <c r="D69" s="95"/>
      <c r="E69" s="95"/>
      <c r="F69" s="95"/>
      <c r="G69" s="178"/>
      <c r="H69" s="384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392"/>
      <c r="M69" s="154" t="str">
        <f t="shared" si="63"/>
        <v/>
      </c>
      <c r="N69" s="385"/>
      <c r="O69" s="385"/>
      <c r="P69" s="95"/>
      <c r="Q69" s="152"/>
      <c r="R69" s="178" t="str">
        <f t="shared" si="64"/>
        <v/>
      </c>
      <c r="S69" s="95" t="str">
        <f t="shared" si="65"/>
        <v/>
      </c>
      <c r="T69" s="384"/>
      <c r="U69" s="95"/>
      <c r="V69" s="152"/>
      <c r="W69" s="178" t="str">
        <f t="shared" si="66"/>
        <v/>
      </c>
      <c r="X69" s="95" t="str">
        <f t="shared" si="67"/>
        <v/>
      </c>
      <c r="Y69" s="384"/>
      <c r="Z69" s="95"/>
      <c r="AA69" s="152"/>
      <c r="AB69" s="178" t="str">
        <f t="shared" si="68"/>
        <v/>
      </c>
      <c r="AC69" s="95" t="str">
        <f t="shared" si="69"/>
        <v/>
      </c>
      <c r="AD69" s="384"/>
      <c r="AE69" s="95"/>
      <c r="AF69" s="152"/>
      <c r="AG69" s="178" t="str">
        <f t="shared" si="70"/>
        <v/>
      </c>
      <c r="AH69" s="95" t="str">
        <f t="shared" si="71"/>
        <v/>
      </c>
      <c r="AI69" s="384"/>
      <c r="AJ69" s="95"/>
      <c r="AK69" s="152"/>
      <c r="AL69" s="178" t="str">
        <f t="shared" si="72"/>
        <v/>
      </c>
      <c r="AM69" s="95" t="str">
        <f t="shared" si="73"/>
        <v/>
      </c>
      <c r="AN69" s="384"/>
      <c r="AO69" s="95"/>
      <c r="AP69" s="152"/>
      <c r="AQ69" s="178" t="str">
        <f t="shared" si="74"/>
        <v/>
      </c>
      <c r="AR69" s="95" t="str">
        <f t="shared" si="75"/>
        <v/>
      </c>
      <c r="AS69" s="384"/>
      <c r="AT69" s="95"/>
      <c r="AU69" s="152"/>
      <c r="AV69" s="178" t="str">
        <f t="shared" si="76"/>
        <v/>
      </c>
      <c r="AW69" s="95" t="str">
        <f t="shared" si="77"/>
        <v/>
      </c>
      <c r="AX69" s="384"/>
    </row>
    <row r="70" spans="2:50" hidden="1">
      <c r="B70" s="390"/>
      <c r="C70" s="95">
        <v>4</v>
      </c>
      <c r="D70" s="95"/>
      <c r="E70" s="95"/>
      <c r="F70" s="95"/>
      <c r="G70" s="178"/>
      <c r="H70" s="384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392"/>
      <c r="M70" s="154" t="str">
        <f t="shared" si="63"/>
        <v/>
      </c>
      <c r="N70" s="385"/>
      <c r="O70" s="385"/>
      <c r="P70" s="95"/>
      <c r="Q70" s="152"/>
      <c r="R70" s="178" t="str">
        <f t="shared" si="64"/>
        <v/>
      </c>
      <c r="S70" s="95" t="str">
        <f t="shared" si="65"/>
        <v/>
      </c>
      <c r="T70" s="384"/>
      <c r="U70" s="95"/>
      <c r="V70" s="152"/>
      <c r="W70" s="178" t="str">
        <f t="shared" si="66"/>
        <v/>
      </c>
      <c r="X70" s="95" t="str">
        <f t="shared" si="67"/>
        <v/>
      </c>
      <c r="Y70" s="384"/>
      <c r="Z70" s="95"/>
      <c r="AA70" s="152"/>
      <c r="AB70" s="178" t="str">
        <f t="shared" si="68"/>
        <v/>
      </c>
      <c r="AC70" s="95" t="str">
        <f t="shared" si="69"/>
        <v/>
      </c>
      <c r="AD70" s="384"/>
      <c r="AE70" s="95"/>
      <c r="AF70" s="152"/>
      <c r="AG70" s="178" t="str">
        <f t="shared" si="70"/>
        <v/>
      </c>
      <c r="AH70" s="95" t="str">
        <f t="shared" si="71"/>
        <v/>
      </c>
      <c r="AI70" s="384"/>
      <c r="AJ70" s="95"/>
      <c r="AK70" s="152"/>
      <c r="AL70" s="178" t="str">
        <f t="shared" si="72"/>
        <v/>
      </c>
      <c r="AM70" s="95" t="str">
        <f t="shared" si="73"/>
        <v/>
      </c>
      <c r="AN70" s="384"/>
      <c r="AO70" s="95"/>
      <c r="AP70" s="152"/>
      <c r="AQ70" s="178" t="str">
        <f t="shared" si="74"/>
        <v/>
      </c>
      <c r="AR70" s="95" t="str">
        <f t="shared" si="75"/>
        <v/>
      </c>
      <c r="AS70" s="384"/>
      <c r="AT70" s="95"/>
      <c r="AU70" s="152"/>
      <c r="AV70" s="178" t="str">
        <f t="shared" si="76"/>
        <v/>
      </c>
      <c r="AW70" s="95" t="str">
        <f t="shared" si="77"/>
        <v/>
      </c>
      <c r="AX70" s="384"/>
    </row>
    <row r="71" spans="2:50" hidden="1">
      <c r="B71" s="390"/>
      <c r="C71" s="95">
        <v>5</v>
      </c>
      <c r="D71" s="95"/>
      <c r="E71" s="95"/>
      <c r="F71" s="95"/>
      <c r="G71" s="178"/>
      <c r="H71" s="384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392"/>
      <c r="M71" s="154" t="str">
        <f t="shared" si="63"/>
        <v/>
      </c>
      <c r="N71" s="385"/>
      <c r="O71" s="385"/>
      <c r="P71" s="95"/>
      <c r="Q71" s="152"/>
      <c r="R71" s="178" t="str">
        <f t="shared" si="64"/>
        <v/>
      </c>
      <c r="S71" s="95" t="str">
        <f t="shared" si="65"/>
        <v/>
      </c>
      <c r="T71" s="384"/>
      <c r="U71" s="95"/>
      <c r="V71" s="152"/>
      <c r="W71" s="178" t="str">
        <f t="shared" si="66"/>
        <v/>
      </c>
      <c r="X71" s="95" t="str">
        <f t="shared" si="67"/>
        <v/>
      </c>
      <c r="Y71" s="384"/>
      <c r="Z71" s="95"/>
      <c r="AA71" s="152"/>
      <c r="AB71" s="178" t="str">
        <f t="shared" si="68"/>
        <v/>
      </c>
      <c r="AC71" s="95" t="str">
        <f t="shared" si="69"/>
        <v/>
      </c>
      <c r="AD71" s="384"/>
      <c r="AE71" s="95"/>
      <c r="AF71" s="152"/>
      <c r="AG71" s="178" t="str">
        <f t="shared" si="70"/>
        <v/>
      </c>
      <c r="AH71" s="95" t="str">
        <f t="shared" si="71"/>
        <v/>
      </c>
      <c r="AI71" s="384"/>
      <c r="AJ71" s="95"/>
      <c r="AK71" s="152"/>
      <c r="AL71" s="178" t="str">
        <f t="shared" si="72"/>
        <v/>
      </c>
      <c r="AM71" s="95" t="str">
        <f t="shared" si="73"/>
        <v/>
      </c>
      <c r="AN71" s="384"/>
      <c r="AO71" s="95"/>
      <c r="AP71" s="152"/>
      <c r="AQ71" s="178" t="str">
        <f t="shared" si="74"/>
        <v/>
      </c>
      <c r="AR71" s="95" t="str">
        <f t="shared" si="75"/>
        <v/>
      </c>
      <c r="AS71" s="384"/>
      <c r="AT71" s="95"/>
      <c r="AU71" s="152"/>
      <c r="AV71" s="178" t="str">
        <f t="shared" si="76"/>
        <v/>
      </c>
      <c r="AW71" s="95" t="str">
        <f t="shared" si="77"/>
        <v/>
      </c>
      <c r="AX71" s="384"/>
    </row>
    <row r="72" spans="2:50" hidden="1">
      <c r="B72" s="390"/>
      <c r="C72" s="95">
        <v>6</v>
      </c>
      <c r="D72" s="95"/>
      <c r="E72" s="95"/>
      <c r="F72" s="95"/>
      <c r="G72" s="178"/>
      <c r="H72" s="384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392"/>
      <c r="M72" s="154" t="str">
        <f t="shared" si="63"/>
        <v/>
      </c>
      <c r="N72" s="385"/>
      <c r="O72" s="385"/>
      <c r="P72" s="95"/>
      <c r="Q72" s="152"/>
      <c r="R72" s="178" t="str">
        <f t="shared" si="64"/>
        <v/>
      </c>
      <c r="S72" s="95" t="str">
        <f t="shared" si="65"/>
        <v/>
      </c>
      <c r="T72" s="384"/>
      <c r="U72" s="95"/>
      <c r="V72" s="152"/>
      <c r="W72" s="178" t="str">
        <f t="shared" si="66"/>
        <v/>
      </c>
      <c r="X72" s="95" t="str">
        <f t="shared" si="67"/>
        <v/>
      </c>
      <c r="Y72" s="384"/>
      <c r="Z72" s="95"/>
      <c r="AA72" s="152"/>
      <c r="AB72" s="178" t="str">
        <f t="shared" si="68"/>
        <v/>
      </c>
      <c r="AC72" s="95" t="str">
        <f t="shared" si="69"/>
        <v/>
      </c>
      <c r="AD72" s="384"/>
      <c r="AE72" s="95"/>
      <c r="AF72" s="152"/>
      <c r="AG72" s="178" t="str">
        <f t="shared" si="70"/>
        <v/>
      </c>
      <c r="AH72" s="95" t="str">
        <f t="shared" si="71"/>
        <v/>
      </c>
      <c r="AI72" s="384"/>
      <c r="AJ72" s="95"/>
      <c r="AK72" s="152"/>
      <c r="AL72" s="178" t="str">
        <f t="shared" si="72"/>
        <v/>
      </c>
      <c r="AM72" s="95" t="str">
        <f t="shared" si="73"/>
        <v/>
      </c>
      <c r="AN72" s="384"/>
      <c r="AO72" s="95"/>
      <c r="AP72" s="152"/>
      <c r="AQ72" s="178" t="str">
        <f t="shared" si="74"/>
        <v/>
      </c>
      <c r="AR72" s="95" t="str">
        <f t="shared" si="75"/>
        <v/>
      </c>
      <c r="AS72" s="384"/>
      <c r="AT72" s="95"/>
      <c r="AU72" s="152"/>
      <c r="AV72" s="178" t="str">
        <f t="shared" si="76"/>
        <v/>
      </c>
      <c r="AW72" s="95" t="str">
        <f t="shared" si="77"/>
        <v/>
      </c>
      <c r="AX72" s="384"/>
    </row>
    <row r="73" spans="2:50" hidden="1">
      <c r="B73" s="390"/>
      <c r="C73" s="95">
        <v>7</v>
      </c>
      <c r="D73" s="95"/>
      <c r="E73" s="95"/>
      <c r="F73" s="95"/>
      <c r="G73" s="178"/>
      <c r="H73" s="384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392"/>
      <c r="M73" s="154" t="str">
        <f t="shared" si="63"/>
        <v/>
      </c>
      <c r="N73" s="385"/>
      <c r="O73" s="385"/>
      <c r="P73" s="95"/>
      <c r="Q73" s="152"/>
      <c r="R73" s="178" t="str">
        <f t="shared" si="64"/>
        <v/>
      </c>
      <c r="S73" s="95" t="str">
        <f t="shared" si="65"/>
        <v/>
      </c>
      <c r="T73" s="384"/>
      <c r="U73" s="95"/>
      <c r="V73" s="152"/>
      <c r="W73" s="178" t="str">
        <f t="shared" si="66"/>
        <v/>
      </c>
      <c r="X73" s="95" t="str">
        <f t="shared" si="67"/>
        <v/>
      </c>
      <c r="Y73" s="384"/>
      <c r="Z73" s="95"/>
      <c r="AA73" s="152"/>
      <c r="AB73" s="178" t="str">
        <f t="shared" si="68"/>
        <v/>
      </c>
      <c r="AC73" s="95" t="str">
        <f t="shared" si="69"/>
        <v/>
      </c>
      <c r="AD73" s="384"/>
      <c r="AE73" s="95"/>
      <c r="AF73" s="152"/>
      <c r="AG73" s="178" t="str">
        <f t="shared" si="70"/>
        <v/>
      </c>
      <c r="AH73" s="95" t="str">
        <f t="shared" si="71"/>
        <v/>
      </c>
      <c r="AI73" s="384"/>
      <c r="AJ73" s="95"/>
      <c r="AK73" s="152"/>
      <c r="AL73" s="178" t="str">
        <f t="shared" si="72"/>
        <v/>
      </c>
      <c r="AM73" s="95" t="str">
        <f t="shared" si="73"/>
        <v/>
      </c>
      <c r="AN73" s="384"/>
      <c r="AO73" s="95"/>
      <c r="AP73" s="152"/>
      <c r="AQ73" s="178" t="str">
        <f t="shared" si="74"/>
        <v/>
      </c>
      <c r="AR73" s="95" t="str">
        <f t="shared" si="75"/>
        <v/>
      </c>
      <c r="AS73" s="384"/>
      <c r="AT73" s="95"/>
      <c r="AU73" s="152"/>
      <c r="AV73" s="178" t="str">
        <f t="shared" si="76"/>
        <v/>
      </c>
      <c r="AW73" s="95" t="str">
        <f t="shared" si="77"/>
        <v/>
      </c>
      <c r="AX73" s="384"/>
    </row>
    <row r="74" spans="2:50" hidden="1">
      <c r="B74" s="390"/>
      <c r="C74" s="95">
        <v>8</v>
      </c>
      <c r="D74" s="95"/>
      <c r="E74" s="95"/>
      <c r="F74" s="95"/>
      <c r="G74" s="178"/>
      <c r="H74" s="384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392"/>
      <c r="M74" s="154" t="str">
        <f t="shared" si="63"/>
        <v/>
      </c>
      <c r="N74" s="385"/>
      <c r="O74" s="385"/>
      <c r="P74" s="95"/>
      <c r="Q74" s="152"/>
      <c r="R74" s="178" t="str">
        <f t="shared" si="64"/>
        <v/>
      </c>
      <c r="S74" s="95" t="str">
        <f t="shared" si="65"/>
        <v/>
      </c>
      <c r="T74" s="384"/>
      <c r="U74" s="95"/>
      <c r="V74" s="152"/>
      <c r="W74" s="178" t="str">
        <f t="shared" si="66"/>
        <v/>
      </c>
      <c r="X74" s="95" t="str">
        <f t="shared" si="67"/>
        <v/>
      </c>
      <c r="Y74" s="384"/>
      <c r="Z74" s="95"/>
      <c r="AA74" s="152"/>
      <c r="AB74" s="178" t="str">
        <f t="shared" si="68"/>
        <v/>
      </c>
      <c r="AC74" s="95" t="str">
        <f t="shared" si="69"/>
        <v/>
      </c>
      <c r="AD74" s="384"/>
      <c r="AE74" s="95"/>
      <c r="AF74" s="152"/>
      <c r="AG74" s="178" t="str">
        <f t="shared" si="70"/>
        <v/>
      </c>
      <c r="AH74" s="95" t="str">
        <f t="shared" si="71"/>
        <v/>
      </c>
      <c r="AI74" s="384"/>
      <c r="AJ74" s="95"/>
      <c r="AK74" s="152"/>
      <c r="AL74" s="178" t="str">
        <f t="shared" si="72"/>
        <v/>
      </c>
      <c r="AM74" s="95" t="str">
        <f t="shared" si="73"/>
        <v/>
      </c>
      <c r="AN74" s="384"/>
      <c r="AO74" s="95"/>
      <c r="AP74" s="152"/>
      <c r="AQ74" s="178" t="str">
        <f t="shared" si="74"/>
        <v/>
      </c>
      <c r="AR74" s="95" t="str">
        <f t="shared" si="75"/>
        <v/>
      </c>
      <c r="AS74" s="384"/>
      <c r="AT74" s="95"/>
      <c r="AU74" s="152"/>
      <c r="AV74" s="178" t="str">
        <f t="shared" si="76"/>
        <v/>
      </c>
      <c r="AW74" s="95" t="str">
        <f t="shared" si="77"/>
        <v/>
      </c>
      <c r="AX74" s="384"/>
    </row>
    <row r="75" spans="2:50" hidden="1">
      <c r="B75" s="390"/>
      <c r="C75" s="95">
        <v>9</v>
      </c>
      <c r="D75" s="95"/>
      <c r="E75" s="95"/>
      <c r="F75" s="95"/>
      <c r="G75" s="178"/>
      <c r="H75" s="384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392"/>
      <c r="M75" s="154" t="str">
        <f t="shared" si="63"/>
        <v/>
      </c>
      <c r="N75" s="385"/>
      <c r="O75" s="385"/>
      <c r="P75" s="95"/>
      <c r="Q75" s="152"/>
      <c r="R75" s="178" t="str">
        <f t="shared" si="64"/>
        <v/>
      </c>
      <c r="S75" s="95" t="str">
        <f t="shared" si="65"/>
        <v/>
      </c>
      <c r="T75" s="384"/>
      <c r="U75" s="95"/>
      <c r="V75" s="152"/>
      <c r="W75" s="178" t="str">
        <f t="shared" si="66"/>
        <v/>
      </c>
      <c r="X75" s="95" t="str">
        <f t="shared" si="67"/>
        <v/>
      </c>
      <c r="Y75" s="384"/>
      <c r="Z75" s="95"/>
      <c r="AA75" s="152"/>
      <c r="AB75" s="178" t="str">
        <f t="shared" si="68"/>
        <v/>
      </c>
      <c r="AC75" s="95" t="str">
        <f t="shared" si="69"/>
        <v/>
      </c>
      <c r="AD75" s="384"/>
      <c r="AE75" s="95"/>
      <c r="AF75" s="152"/>
      <c r="AG75" s="178" t="str">
        <f t="shared" si="70"/>
        <v/>
      </c>
      <c r="AH75" s="95" t="str">
        <f t="shared" si="71"/>
        <v/>
      </c>
      <c r="AI75" s="384"/>
      <c r="AJ75" s="95"/>
      <c r="AK75" s="152"/>
      <c r="AL75" s="178" t="str">
        <f t="shared" si="72"/>
        <v/>
      </c>
      <c r="AM75" s="95" t="str">
        <f t="shared" si="73"/>
        <v/>
      </c>
      <c r="AN75" s="384"/>
      <c r="AO75" s="95"/>
      <c r="AP75" s="152"/>
      <c r="AQ75" s="178" t="str">
        <f t="shared" si="74"/>
        <v/>
      </c>
      <c r="AR75" s="95" t="str">
        <f t="shared" si="75"/>
        <v/>
      </c>
      <c r="AS75" s="384"/>
      <c r="AT75" s="95"/>
      <c r="AU75" s="152"/>
      <c r="AV75" s="178" t="str">
        <f t="shared" si="76"/>
        <v/>
      </c>
      <c r="AW75" s="95" t="str">
        <f t="shared" si="77"/>
        <v/>
      </c>
      <c r="AX75" s="384"/>
    </row>
    <row r="76" spans="2:50" hidden="1">
      <c r="B76" s="390"/>
      <c r="C76" s="95">
        <v>10</v>
      </c>
      <c r="D76" s="95"/>
      <c r="E76" s="95"/>
      <c r="F76" s="95"/>
      <c r="G76" s="178"/>
      <c r="H76" s="384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392"/>
      <c r="M76" s="154" t="str">
        <f t="shared" si="63"/>
        <v/>
      </c>
      <c r="N76" s="385"/>
      <c r="O76" s="385"/>
      <c r="P76" s="95"/>
      <c r="Q76" s="152"/>
      <c r="R76" s="178" t="str">
        <f t="shared" si="64"/>
        <v/>
      </c>
      <c r="S76" s="95" t="str">
        <f t="shared" si="65"/>
        <v/>
      </c>
      <c r="T76" s="384"/>
      <c r="U76" s="95"/>
      <c r="V76" s="152"/>
      <c r="W76" s="178" t="str">
        <f t="shared" si="66"/>
        <v/>
      </c>
      <c r="X76" s="95" t="str">
        <f t="shared" si="67"/>
        <v/>
      </c>
      <c r="Y76" s="384"/>
      <c r="Z76" s="95"/>
      <c r="AA76" s="152"/>
      <c r="AB76" s="178" t="str">
        <f t="shared" si="68"/>
        <v/>
      </c>
      <c r="AC76" s="95" t="str">
        <f t="shared" si="69"/>
        <v/>
      </c>
      <c r="AD76" s="384"/>
      <c r="AE76" s="95"/>
      <c r="AF76" s="152"/>
      <c r="AG76" s="178" t="str">
        <f t="shared" si="70"/>
        <v/>
      </c>
      <c r="AH76" s="95" t="str">
        <f t="shared" si="71"/>
        <v/>
      </c>
      <c r="AI76" s="384"/>
      <c r="AJ76" s="95"/>
      <c r="AK76" s="152"/>
      <c r="AL76" s="178" t="str">
        <f t="shared" si="72"/>
        <v/>
      </c>
      <c r="AM76" s="95" t="str">
        <f t="shared" si="73"/>
        <v/>
      </c>
      <c r="AN76" s="384"/>
      <c r="AO76" s="95"/>
      <c r="AP76" s="152"/>
      <c r="AQ76" s="178" t="str">
        <f t="shared" si="74"/>
        <v/>
      </c>
      <c r="AR76" s="95" t="str">
        <f t="shared" si="75"/>
        <v/>
      </c>
      <c r="AS76" s="384"/>
      <c r="AT76" s="95"/>
      <c r="AU76" s="152"/>
      <c r="AV76" s="178" t="str">
        <f t="shared" si="76"/>
        <v/>
      </c>
      <c r="AW76" s="95" t="str">
        <f t="shared" si="77"/>
        <v/>
      </c>
      <c r="AX76" s="384"/>
    </row>
    <row r="77" spans="2:50" hidden="1">
      <c r="B77" s="390"/>
      <c r="C77" s="95">
        <v>11</v>
      </c>
      <c r="D77" s="95"/>
      <c r="E77" s="95"/>
      <c r="F77" s="95"/>
      <c r="G77" s="178"/>
      <c r="H77" s="384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392"/>
      <c r="M77" s="154" t="str">
        <f t="shared" si="63"/>
        <v/>
      </c>
      <c r="N77" s="385"/>
      <c r="O77" s="385"/>
      <c r="P77" s="95"/>
      <c r="Q77" s="152"/>
      <c r="R77" s="178" t="str">
        <f t="shared" si="64"/>
        <v/>
      </c>
      <c r="S77" s="95" t="str">
        <f t="shared" si="65"/>
        <v/>
      </c>
      <c r="T77" s="384"/>
      <c r="U77" s="95"/>
      <c r="V77" s="152"/>
      <c r="W77" s="178" t="str">
        <f t="shared" si="66"/>
        <v/>
      </c>
      <c r="X77" s="95" t="str">
        <f t="shared" si="67"/>
        <v/>
      </c>
      <c r="Y77" s="384"/>
      <c r="Z77" s="95"/>
      <c r="AA77" s="152"/>
      <c r="AB77" s="178" t="str">
        <f t="shared" si="68"/>
        <v/>
      </c>
      <c r="AC77" s="95" t="str">
        <f t="shared" si="69"/>
        <v/>
      </c>
      <c r="AD77" s="384"/>
      <c r="AE77" s="95"/>
      <c r="AF77" s="152"/>
      <c r="AG77" s="178" t="str">
        <f t="shared" si="70"/>
        <v/>
      </c>
      <c r="AH77" s="95" t="str">
        <f t="shared" si="71"/>
        <v/>
      </c>
      <c r="AI77" s="384"/>
      <c r="AJ77" s="95"/>
      <c r="AK77" s="152"/>
      <c r="AL77" s="178" t="str">
        <f t="shared" si="72"/>
        <v/>
      </c>
      <c r="AM77" s="95" t="str">
        <f t="shared" si="73"/>
        <v/>
      </c>
      <c r="AN77" s="384"/>
      <c r="AO77" s="95"/>
      <c r="AP77" s="152"/>
      <c r="AQ77" s="178" t="str">
        <f t="shared" si="74"/>
        <v/>
      </c>
      <c r="AR77" s="95" t="str">
        <f t="shared" si="75"/>
        <v/>
      </c>
      <c r="AS77" s="384"/>
      <c r="AT77" s="95"/>
      <c r="AU77" s="152"/>
      <c r="AV77" s="178" t="str">
        <f t="shared" si="76"/>
        <v/>
      </c>
      <c r="AW77" s="95" t="str">
        <f t="shared" si="77"/>
        <v/>
      </c>
      <c r="AX77" s="384"/>
    </row>
    <row r="78" spans="2:50" hidden="1">
      <c r="B78" s="390"/>
      <c r="C78" s="95">
        <v>12</v>
      </c>
      <c r="D78" s="95"/>
      <c r="E78" s="95"/>
      <c r="F78" s="95"/>
      <c r="G78" s="178"/>
      <c r="H78" s="384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392"/>
      <c r="M78" s="154" t="str">
        <f t="shared" si="63"/>
        <v/>
      </c>
      <c r="N78" s="385"/>
      <c r="O78" s="385"/>
      <c r="P78" s="95"/>
      <c r="Q78" s="152"/>
      <c r="R78" s="178" t="str">
        <f t="shared" si="64"/>
        <v/>
      </c>
      <c r="S78" s="95" t="str">
        <f t="shared" si="65"/>
        <v/>
      </c>
      <c r="T78" s="384"/>
      <c r="U78" s="95"/>
      <c r="V78" s="152"/>
      <c r="W78" s="178" t="str">
        <f t="shared" si="66"/>
        <v/>
      </c>
      <c r="X78" s="95" t="str">
        <f t="shared" si="67"/>
        <v/>
      </c>
      <c r="Y78" s="384"/>
      <c r="Z78" s="95"/>
      <c r="AA78" s="152"/>
      <c r="AB78" s="178" t="str">
        <f t="shared" si="68"/>
        <v/>
      </c>
      <c r="AC78" s="95" t="str">
        <f t="shared" si="69"/>
        <v/>
      </c>
      <c r="AD78" s="384"/>
      <c r="AE78" s="95"/>
      <c r="AF78" s="152"/>
      <c r="AG78" s="178" t="str">
        <f t="shared" si="70"/>
        <v/>
      </c>
      <c r="AH78" s="95" t="str">
        <f t="shared" si="71"/>
        <v/>
      </c>
      <c r="AI78" s="384"/>
      <c r="AJ78" s="95"/>
      <c r="AK78" s="152"/>
      <c r="AL78" s="178" t="str">
        <f t="shared" si="72"/>
        <v/>
      </c>
      <c r="AM78" s="95" t="str">
        <f t="shared" si="73"/>
        <v/>
      </c>
      <c r="AN78" s="384"/>
      <c r="AO78" s="95"/>
      <c r="AP78" s="152"/>
      <c r="AQ78" s="178" t="str">
        <f t="shared" si="74"/>
        <v/>
      </c>
      <c r="AR78" s="95" t="str">
        <f t="shared" si="75"/>
        <v/>
      </c>
      <c r="AS78" s="384"/>
      <c r="AT78" s="95"/>
      <c r="AU78" s="152"/>
      <c r="AV78" s="178" t="str">
        <f t="shared" si="76"/>
        <v/>
      </c>
      <c r="AW78" s="95" t="str">
        <f t="shared" si="77"/>
        <v/>
      </c>
      <c r="AX78" s="384"/>
    </row>
    <row r="79" spans="2:50" hidden="1">
      <c r="B79" s="390"/>
      <c r="C79" s="95">
        <v>13</v>
      </c>
      <c r="D79" s="95"/>
      <c r="E79" s="95"/>
      <c r="F79" s="95"/>
      <c r="G79" s="178"/>
      <c r="H79" s="384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392"/>
      <c r="M79" s="154" t="str">
        <f t="shared" si="63"/>
        <v/>
      </c>
      <c r="N79" s="385"/>
      <c r="O79" s="385"/>
      <c r="P79" s="95"/>
      <c r="Q79" s="152"/>
      <c r="R79" s="178" t="str">
        <f t="shared" si="64"/>
        <v/>
      </c>
      <c r="S79" s="95" t="str">
        <f t="shared" si="65"/>
        <v/>
      </c>
      <c r="T79" s="384"/>
      <c r="U79" s="95"/>
      <c r="V79" s="152"/>
      <c r="W79" s="178" t="str">
        <f t="shared" si="66"/>
        <v/>
      </c>
      <c r="X79" s="95" t="str">
        <f t="shared" si="67"/>
        <v/>
      </c>
      <c r="Y79" s="384"/>
      <c r="Z79" s="95"/>
      <c r="AA79" s="152"/>
      <c r="AB79" s="178" t="str">
        <f t="shared" si="68"/>
        <v/>
      </c>
      <c r="AC79" s="95" t="str">
        <f t="shared" si="69"/>
        <v/>
      </c>
      <c r="AD79" s="384"/>
      <c r="AE79" s="95"/>
      <c r="AF79" s="152"/>
      <c r="AG79" s="178" t="str">
        <f t="shared" si="70"/>
        <v/>
      </c>
      <c r="AH79" s="95" t="str">
        <f t="shared" si="71"/>
        <v/>
      </c>
      <c r="AI79" s="384"/>
      <c r="AJ79" s="95"/>
      <c r="AK79" s="152"/>
      <c r="AL79" s="178" t="str">
        <f t="shared" si="72"/>
        <v/>
      </c>
      <c r="AM79" s="95" t="str">
        <f t="shared" si="73"/>
        <v/>
      </c>
      <c r="AN79" s="384"/>
      <c r="AO79" s="95"/>
      <c r="AP79" s="152"/>
      <c r="AQ79" s="178" t="str">
        <f t="shared" si="74"/>
        <v/>
      </c>
      <c r="AR79" s="95" t="str">
        <f t="shared" si="75"/>
        <v/>
      </c>
      <c r="AS79" s="384"/>
      <c r="AT79" s="95"/>
      <c r="AU79" s="152"/>
      <c r="AV79" s="178" t="str">
        <f t="shared" si="76"/>
        <v/>
      </c>
      <c r="AW79" s="95" t="str">
        <f t="shared" si="77"/>
        <v/>
      </c>
      <c r="AX79" s="384"/>
    </row>
    <row r="80" spans="2:50" hidden="1">
      <c r="B80" s="390"/>
      <c r="C80" s="95">
        <v>14</v>
      </c>
      <c r="D80" s="95"/>
      <c r="E80" s="95"/>
      <c r="F80" s="95"/>
      <c r="G80" s="178"/>
      <c r="H80" s="384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392"/>
      <c r="M80" s="154" t="str">
        <f t="shared" si="63"/>
        <v/>
      </c>
      <c r="N80" s="385"/>
      <c r="O80" s="385"/>
      <c r="P80" s="95"/>
      <c r="Q80" s="152"/>
      <c r="R80" s="178" t="str">
        <f t="shared" si="64"/>
        <v/>
      </c>
      <c r="S80" s="95" t="str">
        <f t="shared" si="65"/>
        <v/>
      </c>
      <c r="T80" s="384"/>
      <c r="U80" s="95"/>
      <c r="V80" s="152"/>
      <c r="W80" s="178" t="str">
        <f t="shared" si="66"/>
        <v/>
      </c>
      <c r="X80" s="95" t="str">
        <f t="shared" si="67"/>
        <v/>
      </c>
      <c r="Y80" s="384"/>
      <c r="Z80" s="95"/>
      <c r="AA80" s="152"/>
      <c r="AB80" s="178" t="str">
        <f t="shared" si="68"/>
        <v/>
      </c>
      <c r="AC80" s="95" t="str">
        <f t="shared" si="69"/>
        <v/>
      </c>
      <c r="AD80" s="384"/>
      <c r="AE80" s="95"/>
      <c r="AF80" s="152"/>
      <c r="AG80" s="178" t="str">
        <f t="shared" si="70"/>
        <v/>
      </c>
      <c r="AH80" s="95" t="str">
        <f t="shared" si="71"/>
        <v/>
      </c>
      <c r="AI80" s="384"/>
      <c r="AJ80" s="95"/>
      <c r="AK80" s="152"/>
      <c r="AL80" s="178" t="str">
        <f t="shared" si="72"/>
        <v/>
      </c>
      <c r="AM80" s="95" t="str">
        <f t="shared" si="73"/>
        <v/>
      </c>
      <c r="AN80" s="384"/>
      <c r="AO80" s="95"/>
      <c r="AP80" s="152"/>
      <c r="AQ80" s="178" t="str">
        <f t="shared" si="74"/>
        <v/>
      </c>
      <c r="AR80" s="95" t="str">
        <f t="shared" si="75"/>
        <v/>
      </c>
      <c r="AS80" s="384"/>
      <c r="AT80" s="95"/>
      <c r="AU80" s="152"/>
      <c r="AV80" s="178" t="str">
        <f t="shared" si="76"/>
        <v/>
      </c>
      <c r="AW80" s="95" t="str">
        <f t="shared" si="77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178"/>
      <c r="H81" s="384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393"/>
      <c r="M81" s="154" t="str">
        <f t="shared" si="63"/>
        <v/>
      </c>
      <c r="N81" s="385"/>
      <c r="O81" s="385"/>
      <c r="P81" s="95"/>
      <c r="Q81" s="152"/>
      <c r="R81" s="178" t="str">
        <f t="shared" si="64"/>
        <v/>
      </c>
      <c r="S81" s="95" t="str">
        <f t="shared" si="65"/>
        <v/>
      </c>
      <c r="T81" s="384"/>
      <c r="U81" s="95"/>
      <c r="V81" s="152"/>
      <c r="W81" s="178" t="str">
        <f t="shared" si="66"/>
        <v/>
      </c>
      <c r="X81" s="95" t="str">
        <f t="shared" si="67"/>
        <v/>
      </c>
      <c r="Y81" s="384"/>
      <c r="Z81" s="95"/>
      <c r="AA81" s="152"/>
      <c r="AB81" s="178" t="str">
        <f t="shared" si="68"/>
        <v/>
      </c>
      <c r="AC81" s="95" t="str">
        <f t="shared" si="69"/>
        <v/>
      </c>
      <c r="AD81" s="384"/>
      <c r="AE81" s="95"/>
      <c r="AF81" s="152"/>
      <c r="AG81" s="178" t="str">
        <f t="shared" si="70"/>
        <v/>
      </c>
      <c r="AH81" s="95" t="str">
        <f t="shared" si="71"/>
        <v/>
      </c>
      <c r="AI81" s="384"/>
      <c r="AJ81" s="95"/>
      <c r="AK81" s="152"/>
      <c r="AL81" s="178" t="str">
        <f t="shared" si="72"/>
        <v/>
      </c>
      <c r="AM81" s="95" t="str">
        <f t="shared" si="73"/>
        <v/>
      </c>
      <c r="AN81" s="384"/>
      <c r="AO81" s="95"/>
      <c r="AP81" s="152"/>
      <c r="AQ81" s="178" t="str">
        <f t="shared" si="74"/>
        <v/>
      </c>
      <c r="AR81" s="95" t="str">
        <f t="shared" si="75"/>
        <v/>
      </c>
      <c r="AS81" s="384"/>
      <c r="AT81" s="95"/>
      <c r="AU81" s="152"/>
      <c r="AV81" s="178" t="str">
        <f t="shared" si="76"/>
        <v/>
      </c>
      <c r="AW81" s="95" t="str">
        <f t="shared" si="77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85" t="s">
        <v>45</v>
      </c>
      <c r="C87" s="95">
        <v>1</v>
      </c>
      <c r="D87" s="95" t="s">
        <v>151</v>
      </c>
      <c r="E87" s="95">
        <v>17</v>
      </c>
      <c r="F87" s="95">
        <v>2400</v>
      </c>
      <c r="G87" s="178">
        <f>F87/E87</f>
        <v>141.1764705882353</v>
      </c>
      <c r="H87" s="384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391">
        <f>IFERROR(AVERAGE(K87:K101),"-")</f>
        <v>132.26859077380203</v>
      </c>
      <c r="M87" s="154">
        <f>IFERROR(RANK(K87, K$87:K$101),"")</f>
        <v>1</v>
      </c>
      <c r="N87" s="385"/>
      <c r="O87" s="385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384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384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384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384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384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384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384">
        <f>AVERAGE(AV87:AV101)</f>
        <v>133.64069952305243</v>
      </c>
    </row>
    <row r="88" spans="2:50" hidden="1">
      <c r="B88" s="390"/>
      <c r="C88" s="95">
        <v>2</v>
      </c>
      <c r="D88" s="95"/>
      <c r="E88" s="95"/>
      <c r="F88" s="95"/>
      <c r="G88" s="178"/>
      <c r="H88" s="384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392"/>
      <c r="M88" s="154" t="str">
        <f t="shared" ref="M88:M101" si="80">IFERROR(RANK(K88, K$87:K$101),"")</f>
        <v/>
      </c>
      <c r="N88" s="385"/>
      <c r="O88" s="385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384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384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384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384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384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384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384"/>
    </row>
    <row r="89" spans="2:50" hidden="1">
      <c r="B89" s="390"/>
      <c r="C89" s="95">
        <v>3</v>
      </c>
      <c r="D89" s="95"/>
      <c r="E89" s="95"/>
      <c r="F89" s="95"/>
      <c r="G89" s="178"/>
      <c r="H89" s="384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392"/>
      <c r="M89" s="154" t="str">
        <f t="shared" si="80"/>
        <v/>
      </c>
      <c r="N89" s="385"/>
      <c r="O89" s="385"/>
      <c r="P89" s="95"/>
      <c r="Q89" s="95"/>
      <c r="R89" s="178" t="str">
        <f t="shared" si="81"/>
        <v/>
      </c>
      <c r="S89" s="95" t="str">
        <f t="shared" si="82"/>
        <v/>
      </c>
      <c r="T89" s="384"/>
      <c r="U89" s="95"/>
      <c r="V89" s="95"/>
      <c r="W89" s="178" t="str">
        <f t="shared" si="83"/>
        <v/>
      </c>
      <c r="X89" s="95" t="str">
        <f t="shared" si="84"/>
        <v/>
      </c>
      <c r="Y89" s="384"/>
      <c r="Z89" s="95"/>
      <c r="AA89" s="95"/>
      <c r="AB89" s="178" t="str">
        <f t="shared" si="85"/>
        <v/>
      </c>
      <c r="AC89" s="95" t="str">
        <f t="shared" si="86"/>
        <v/>
      </c>
      <c r="AD89" s="384"/>
      <c r="AE89" s="95"/>
      <c r="AF89" s="95"/>
      <c r="AG89" s="178" t="str">
        <f t="shared" si="87"/>
        <v/>
      </c>
      <c r="AH89" s="95" t="str">
        <f t="shared" si="88"/>
        <v/>
      </c>
      <c r="AI89" s="384"/>
      <c r="AJ89" s="95"/>
      <c r="AK89" s="95"/>
      <c r="AL89" s="178" t="str">
        <f t="shared" si="89"/>
        <v/>
      </c>
      <c r="AM89" s="95" t="str">
        <f t="shared" si="90"/>
        <v/>
      </c>
      <c r="AN89" s="384"/>
      <c r="AO89" s="95"/>
      <c r="AP89" s="95"/>
      <c r="AQ89" s="178" t="str">
        <f t="shared" si="91"/>
        <v/>
      </c>
      <c r="AR89" s="95" t="str">
        <f t="shared" si="92"/>
        <v/>
      </c>
      <c r="AS89" s="384"/>
      <c r="AT89" s="95"/>
      <c r="AU89" s="95"/>
      <c r="AV89" s="178" t="str">
        <f t="shared" si="93"/>
        <v/>
      </c>
      <c r="AW89" s="95" t="str">
        <f t="shared" si="94"/>
        <v/>
      </c>
      <c r="AX89" s="384"/>
    </row>
    <row r="90" spans="2:50" hidden="1">
      <c r="B90" s="390"/>
      <c r="C90" s="95">
        <v>4</v>
      </c>
      <c r="D90" s="95"/>
      <c r="E90" s="95"/>
      <c r="F90" s="95"/>
      <c r="G90" s="178"/>
      <c r="H90" s="384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392"/>
      <c r="M90" s="154" t="str">
        <f t="shared" si="80"/>
        <v/>
      </c>
      <c r="N90" s="385"/>
      <c r="O90" s="385"/>
      <c r="P90" s="95"/>
      <c r="Q90" s="95"/>
      <c r="R90" s="178" t="str">
        <f t="shared" si="81"/>
        <v/>
      </c>
      <c r="S90" s="95" t="str">
        <f t="shared" si="82"/>
        <v/>
      </c>
      <c r="T90" s="384"/>
      <c r="U90" s="95"/>
      <c r="V90" s="95"/>
      <c r="W90" s="178" t="str">
        <f t="shared" si="83"/>
        <v/>
      </c>
      <c r="X90" s="95" t="str">
        <f t="shared" si="84"/>
        <v/>
      </c>
      <c r="Y90" s="384"/>
      <c r="Z90" s="95"/>
      <c r="AA90" s="95"/>
      <c r="AB90" s="178" t="str">
        <f t="shared" si="85"/>
        <v/>
      </c>
      <c r="AC90" s="95" t="str">
        <f t="shared" si="86"/>
        <v/>
      </c>
      <c r="AD90" s="384"/>
      <c r="AE90" s="95"/>
      <c r="AF90" s="95"/>
      <c r="AG90" s="178" t="str">
        <f t="shared" si="87"/>
        <v/>
      </c>
      <c r="AH90" s="95" t="str">
        <f t="shared" si="88"/>
        <v/>
      </c>
      <c r="AI90" s="384"/>
      <c r="AJ90" s="95"/>
      <c r="AK90" s="95"/>
      <c r="AL90" s="178" t="str">
        <f t="shared" si="89"/>
        <v/>
      </c>
      <c r="AM90" s="95" t="str">
        <f t="shared" si="90"/>
        <v/>
      </c>
      <c r="AN90" s="384"/>
      <c r="AO90" s="95"/>
      <c r="AP90" s="95"/>
      <c r="AQ90" s="178" t="str">
        <f t="shared" si="91"/>
        <v/>
      </c>
      <c r="AR90" s="95" t="str">
        <f t="shared" si="92"/>
        <v/>
      </c>
      <c r="AS90" s="384"/>
      <c r="AT90" s="95"/>
      <c r="AU90" s="95"/>
      <c r="AV90" s="178" t="str">
        <f t="shared" si="93"/>
        <v/>
      </c>
      <c r="AW90" s="95" t="str">
        <f t="shared" si="94"/>
        <v/>
      </c>
      <c r="AX90" s="384"/>
    </row>
    <row r="91" spans="2:50" hidden="1">
      <c r="B91" s="390"/>
      <c r="C91" s="95">
        <v>5</v>
      </c>
      <c r="D91" s="95"/>
      <c r="E91" s="95"/>
      <c r="F91" s="95"/>
      <c r="G91" s="178"/>
      <c r="H91" s="384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392"/>
      <c r="M91" s="154" t="str">
        <f t="shared" si="80"/>
        <v/>
      </c>
      <c r="N91" s="385"/>
      <c r="O91" s="385"/>
      <c r="P91" s="95"/>
      <c r="Q91" s="95"/>
      <c r="R91" s="178" t="str">
        <f t="shared" si="81"/>
        <v/>
      </c>
      <c r="S91" s="95" t="str">
        <f t="shared" si="82"/>
        <v/>
      </c>
      <c r="T91" s="384"/>
      <c r="U91" s="95"/>
      <c r="V91" s="95"/>
      <c r="W91" s="178" t="str">
        <f t="shared" si="83"/>
        <v/>
      </c>
      <c r="X91" s="95" t="str">
        <f t="shared" si="84"/>
        <v/>
      </c>
      <c r="Y91" s="384"/>
      <c r="Z91" s="95"/>
      <c r="AA91" s="95"/>
      <c r="AB91" s="178" t="str">
        <f t="shared" si="85"/>
        <v/>
      </c>
      <c r="AC91" s="95" t="str">
        <f t="shared" si="86"/>
        <v/>
      </c>
      <c r="AD91" s="384"/>
      <c r="AE91" s="95"/>
      <c r="AF91" s="95"/>
      <c r="AG91" s="178" t="str">
        <f t="shared" si="87"/>
        <v/>
      </c>
      <c r="AH91" s="95" t="str">
        <f t="shared" si="88"/>
        <v/>
      </c>
      <c r="AI91" s="384"/>
      <c r="AJ91" s="95"/>
      <c r="AK91" s="95"/>
      <c r="AL91" s="178" t="str">
        <f t="shared" si="89"/>
        <v/>
      </c>
      <c r="AM91" s="95" t="str">
        <f t="shared" si="90"/>
        <v/>
      </c>
      <c r="AN91" s="384"/>
      <c r="AO91" s="95"/>
      <c r="AP91" s="95"/>
      <c r="AQ91" s="178" t="str">
        <f t="shared" si="91"/>
        <v/>
      </c>
      <c r="AR91" s="95" t="str">
        <f t="shared" si="92"/>
        <v/>
      </c>
      <c r="AS91" s="384"/>
      <c r="AT91" s="95"/>
      <c r="AU91" s="95"/>
      <c r="AV91" s="178" t="str">
        <f t="shared" si="93"/>
        <v/>
      </c>
      <c r="AW91" s="95" t="str">
        <f t="shared" si="94"/>
        <v/>
      </c>
      <c r="AX91" s="384"/>
    </row>
    <row r="92" spans="2:50" hidden="1">
      <c r="B92" s="390"/>
      <c r="C92" s="95">
        <v>6</v>
      </c>
      <c r="D92" s="95"/>
      <c r="E92" s="95"/>
      <c r="F92" s="95"/>
      <c r="G92" s="178"/>
      <c r="H92" s="384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392"/>
      <c r="M92" s="154" t="str">
        <f t="shared" si="80"/>
        <v/>
      </c>
      <c r="N92" s="385"/>
      <c r="O92" s="385"/>
      <c r="P92" s="95"/>
      <c r="Q92" s="95"/>
      <c r="R92" s="178" t="str">
        <f t="shared" si="81"/>
        <v/>
      </c>
      <c r="S92" s="95" t="str">
        <f t="shared" si="82"/>
        <v/>
      </c>
      <c r="T92" s="384"/>
      <c r="U92" s="95"/>
      <c r="V92" s="95"/>
      <c r="W92" s="178" t="str">
        <f t="shared" si="83"/>
        <v/>
      </c>
      <c r="X92" s="95" t="str">
        <f t="shared" si="84"/>
        <v/>
      </c>
      <c r="Y92" s="384"/>
      <c r="Z92" s="95"/>
      <c r="AA92" s="95"/>
      <c r="AB92" s="178" t="str">
        <f t="shared" si="85"/>
        <v/>
      </c>
      <c r="AC92" s="95" t="str">
        <f t="shared" si="86"/>
        <v/>
      </c>
      <c r="AD92" s="384"/>
      <c r="AE92" s="95"/>
      <c r="AF92" s="95"/>
      <c r="AG92" s="178" t="str">
        <f t="shared" si="87"/>
        <v/>
      </c>
      <c r="AH92" s="95" t="str">
        <f t="shared" si="88"/>
        <v/>
      </c>
      <c r="AI92" s="384"/>
      <c r="AJ92" s="95"/>
      <c r="AK92" s="95"/>
      <c r="AL92" s="178" t="str">
        <f t="shared" si="89"/>
        <v/>
      </c>
      <c r="AM92" s="95" t="str">
        <f t="shared" si="90"/>
        <v/>
      </c>
      <c r="AN92" s="384"/>
      <c r="AO92" s="95"/>
      <c r="AP92" s="95"/>
      <c r="AQ92" s="178" t="str">
        <f t="shared" si="91"/>
        <v/>
      </c>
      <c r="AR92" s="95" t="str">
        <f t="shared" si="92"/>
        <v/>
      </c>
      <c r="AS92" s="384"/>
      <c r="AT92" s="95"/>
      <c r="AU92" s="95"/>
      <c r="AV92" s="178" t="str">
        <f t="shared" si="93"/>
        <v/>
      </c>
      <c r="AW92" s="95" t="str">
        <f t="shared" si="94"/>
        <v/>
      </c>
      <c r="AX92" s="384"/>
    </row>
    <row r="93" spans="2:50" hidden="1">
      <c r="B93" s="390"/>
      <c r="C93" s="95">
        <v>7</v>
      </c>
      <c r="D93" s="95"/>
      <c r="E93" s="95"/>
      <c r="F93" s="95"/>
      <c r="G93" s="178"/>
      <c r="H93" s="384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392"/>
      <c r="M93" s="154" t="str">
        <f t="shared" si="80"/>
        <v/>
      </c>
      <c r="N93" s="385"/>
      <c r="O93" s="385"/>
      <c r="P93" s="95"/>
      <c r="Q93" s="95"/>
      <c r="R93" s="178" t="str">
        <f t="shared" si="81"/>
        <v/>
      </c>
      <c r="S93" s="95" t="str">
        <f t="shared" si="82"/>
        <v/>
      </c>
      <c r="T93" s="384"/>
      <c r="U93" s="95"/>
      <c r="V93" s="95"/>
      <c r="W93" s="178" t="str">
        <f t="shared" si="83"/>
        <v/>
      </c>
      <c r="X93" s="95" t="str">
        <f t="shared" si="84"/>
        <v/>
      </c>
      <c r="Y93" s="384"/>
      <c r="Z93" s="95"/>
      <c r="AA93" s="95"/>
      <c r="AB93" s="178" t="str">
        <f t="shared" si="85"/>
        <v/>
      </c>
      <c r="AC93" s="95" t="str">
        <f t="shared" si="86"/>
        <v/>
      </c>
      <c r="AD93" s="384"/>
      <c r="AE93" s="95"/>
      <c r="AF93" s="95"/>
      <c r="AG93" s="178" t="str">
        <f t="shared" si="87"/>
        <v/>
      </c>
      <c r="AH93" s="95" t="str">
        <f t="shared" si="88"/>
        <v/>
      </c>
      <c r="AI93" s="384"/>
      <c r="AJ93" s="95"/>
      <c r="AK93" s="95"/>
      <c r="AL93" s="178" t="str">
        <f t="shared" si="89"/>
        <v/>
      </c>
      <c r="AM93" s="95" t="str">
        <f t="shared" si="90"/>
        <v/>
      </c>
      <c r="AN93" s="384"/>
      <c r="AO93" s="95"/>
      <c r="AP93" s="95"/>
      <c r="AQ93" s="178" t="str">
        <f t="shared" si="91"/>
        <v/>
      </c>
      <c r="AR93" s="95" t="str">
        <f t="shared" si="92"/>
        <v/>
      </c>
      <c r="AS93" s="384"/>
      <c r="AT93" s="95"/>
      <c r="AU93" s="95"/>
      <c r="AV93" s="178" t="str">
        <f t="shared" si="93"/>
        <v/>
      </c>
      <c r="AW93" s="95" t="str">
        <f t="shared" si="94"/>
        <v/>
      </c>
      <c r="AX93" s="384"/>
    </row>
    <row r="94" spans="2:50" hidden="1">
      <c r="B94" s="390"/>
      <c r="C94" s="95">
        <v>8</v>
      </c>
      <c r="D94" s="95"/>
      <c r="E94" s="95"/>
      <c r="F94" s="95"/>
      <c r="G94" s="178"/>
      <c r="H94" s="384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392"/>
      <c r="M94" s="154" t="str">
        <f t="shared" si="80"/>
        <v/>
      </c>
      <c r="N94" s="385"/>
      <c r="O94" s="385"/>
      <c r="P94" s="95"/>
      <c r="Q94" s="95"/>
      <c r="R94" s="178" t="str">
        <f t="shared" si="81"/>
        <v/>
      </c>
      <c r="S94" s="95" t="str">
        <f t="shared" si="82"/>
        <v/>
      </c>
      <c r="T94" s="384"/>
      <c r="U94" s="95"/>
      <c r="V94" s="95"/>
      <c r="W94" s="178" t="str">
        <f t="shared" si="83"/>
        <v/>
      </c>
      <c r="X94" s="95" t="str">
        <f t="shared" si="84"/>
        <v/>
      </c>
      <c r="Y94" s="384"/>
      <c r="Z94" s="95"/>
      <c r="AA94" s="95"/>
      <c r="AB94" s="178" t="str">
        <f t="shared" si="85"/>
        <v/>
      </c>
      <c r="AC94" s="95" t="str">
        <f t="shared" si="86"/>
        <v/>
      </c>
      <c r="AD94" s="384"/>
      <c r="AE94" s="95"/>
      <c r="AF94" s="95"/>
      <c r="AG94" s="178" t="str">
        <f t="shared" si="87"/>
        <v/>
      </c>
      <c r="AH94" s="95" t="str">
        <f t="shared" si="88"/>
        <v/>
      </c>
      <c r="AI94" s="384"/>
      <c r="AJ94" s="95"/>
      <c r="AK94" s="95"/>
      <c r="AL94" s="178" t="str">
        <f t="shared" si="89"/>
        <v/>
      </c>
      <c r="AM94" s="95" t="str">
        <f t="shared" si="90"/>
        <v/>
      </c>
      <c r="AN94" s="384"/>
      <c r="AO94" s="95"/>
      <c r="AP94" s="95"/>
      <c r="AQ94" s="178" t="str">
        <f t="shared" si="91"/>
        <v/>
      </c>
      <c r="AR94" s="95" t="str">
        <f t="shared" si="92"/>
        <v/>
      </c>
      <c r="AS94" s="384"/>
      <c r="AT94" s="95"/>
      <c r="AU94" s="95"/>
      <c r="AV94" s="178" t="str">
        <f t="shared" si="93"/>
        <v/>
      </c>
      <c r="AW94" s="95" t="str">
        <f t="shared" si="94"/>
        <v/>
      </c>
      <c r="AX94" s="384"/>
    </row>
    <row r="95" spans="2:50" hidden="1">
      <c r="B95" s="390"/>
      <c r="C95" s="95">
        <v>9</v>
      </c>
      <c r="D95" s="95"/>
      <c r="E95" s="95"/>
      <c r="F95" s="95"/>
      <c r="G95" s="178"/>
      <c r="H95" s="384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392"/>
      <c r="M95" s="154" t="str">
        <f t="shared" si="80"/>
        <v/>
      </c>
      <c r="N95" s="385"/>
      <c r="O95" s="385"/>
      <c r="P95" s="95"/>
      <c r="Q95" s="95"/>
      <c r="R95" s="178" t="str">
        <f t="shared" si="81"/>
        <v/>
      </c>
      <c r="S95" s="95" t="str">
        <f t="shared" si="82"/>
        <v/>
      </c>
      <c r="T95" s="384"/>
      <c r="U95" s="95"/>
      <c r="V95" s="95"/>
      <c r="W95" s="178" t="str">
        <f t="shared" si="83"/>
        <v/>
      </c>
      <c r="X95" s="95" t="str">
        <f t="shared" si="84"/>
        <v/>
      </c>
      <c r="Y95" s="384"/>
      <c r="Z95" s="95"/>
      <c r="AA95" s="95"/>
      <c r="AB95" s="178" t="str">
        <f t="shared" si="85"/>
        <v/>
      </c>
      <c r="AC95" s="95" t="str">
        <f t="shared" si="86"/>
        <v/>
      </c>
      <c r="AD95" s="384"/>
      <c r="AE95" s="95"/>
      <c r="AF95" s="95"/>
      <c r="AG95" s="178" t="str">
        <f t="shared" si="87"/>
        <v/>
      </c>
      <c r="AH95" s="95" t="str">
        <f t="shared" si="88"/>
        <v/>
      </c>
      <c r="AI95" s="384"/>
      <c r="AJ95" s="95"/>
      <c r="AK95" s="95"/>
      <c r="AL95" s="178" t="str">
        <f t="shared" si="89"/>
        <v/>
      </c>
      <c r="AM95" s="95" t="str">
        <f t="shared" si="90"/>
        <v/>
      </c>
      <c r="AN95" s="384"/>
      <c r="AO95" s="95"/>
      <c r="AP95" s="95"/>
      <c r="AQ95" s="178" t="str">
        <f t="shared" si="91"/>
        <v/>
      </c>
      <c r="AR95" s="95" t="str">
        <f t="shared" si="92"/>
        <v/>
      </c>
      <c r="AS95" s="384"/>
      <c r="AT95" s="95"/>
      <c r="AU95" s="95"/>
      <c r="AV95" s="178" t="str">
        <f t="shared" si="93"/>
        <v/>
      </c>
      <c r="AW95" s="95" t="str">
        <f t="shared" si="94"/>
        <v/>
      </c>
      <c r="AX95" s="384"/>
    </row>
    <row r="96" spans="2:50" hidden="1">
      <c r="B96" s="390"/>
      <c r="C96" s="95">
        <v>10</v>
      </c>
      <c r="D96" s="95"/>
      <c r="E96" s="95"/>
      <c r="F96" s="95"/>
      <c r="G96" s="178"/>
      <c r="H96" s="384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392"/>
      <c r="M96" s="154" t="str">
        <f t="shared" si="80"/>
        <v/>
      </c>
      <c r="N96" s="385"/>
      <c r="O96" s="385"/>
      <c r="P96" s="95"/>
      <c r="Q96" s="95"/>
      <c r="R96" s="178" t="str">
        <f t="shared" si="81"/>
        <v/>
      </c>
      <c r="S96" s="95" t="str">
        <f t="shared" si="82"/>
        <v/>
      </c>
      <c r="T96" s="384"/>
      <c r="U96" s="95"/>
      <c r="V96" s="95"/>
      <c r="W96" s="178" t="str">
        <f t="shared" si="83"/>
        <v/>
      </c>
      <c r="X96" s="95" t="str">
        <f t="shared" si="84"/>
        <v/>
      </c>
      <c r="Y96" s="384"/>
      <c r="Z96" s="95"/>
      <c r="AA96" s="95"/>
      <c r="AB96" s="178" t="str">
        <f t="shared" si="85"/>
        <v/>
      </c>
      <c r="AC96" s="95" t="str">
        <f t="shared" si="86"/>
        <v/>
      </c>
      <c r="AD96" s="384"/>
      <c r="AE96" s="95"/>
      <c r="AF96" s="95"/>
      <c r="AG96" s="178" t="str">
        <f t="shared" si="87"/>
        <v/>
      </c>
      <c r="AH96" s="95" t="str">
        <f t="shared" si="88"/>
        <v/>
      </c>
      <c r="AI96" s="384"/>
      <c r="AJ96" s="95"/>
      <c r="AK96" s="95"/>
      <c r="AL96" s="178" t="str">
        <f t="shared" si="89"/>
        <v/>
      </c>
      <c r="AM96" s="95" t="str">
        <f t="shared" si="90"/>
        <v/>
      </c>
      <c r="AN96" s="384"/>
      <c r="AO96" s="95"/>
      <c r="AP96" s="95"/>
      <c r="AQ96" s="178" t="str">
        <f t="shared" si="91"/>
        <v/>
      </c>
      <c r="AR96" s="95" t="str">
        <f t="shared" si="92"/>
        <v/>
      </c>
      <c r="AS96" s="384"/>
      <c r="AT96" s="95"/>
      <c r="AU96" s="95"/>
      <c r="AV96" s="178" t="str">
        <f t="shared" si="93"/>
        <v/>
      </c>
      <c r="AW96" s="95" t="str">
        <f t="shared" si="94"/>
        <v/>
      </c>
      <c r="AX96" s="384"/>
    </row>
    <row r="97" spans="2:50" hidden="1">
      <c r="B97" s="390"/>
      <c r="C97" s="95">
        <v>11</v>
      </c>
      <c r="D97" s="95"/>
      <c r="E97" s="95"/>
      <c r="F97" s="95"/>
      <c r="G97" s="178"/>
      <c r="H97" s="384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392"/>
      <c r="M97" s="154" t="str">
        <f t="shared" si="80"/>
        <v/>
      </c>
      <c r="N97" s="385"/>
      <c r="O97" s="385"/>
      <c r="P97" s="95"/>
      <c r="Q97" s="95"/>
      <c r="R97" s="178" t="str">
        <f t="shared" si="81"/>
        <v/>
      </c>
      <c r="S97" s="95" t="str">
        <f t="shared" si="82"/>
        <v/>
      </c>
      <c r="T97" s="384"/>
      <c r="U97" s="95"/>
      <c r="V97" s="95"/>
      <c r="W97" s="178" t="str">
        <f t="shared" si="83"/>
        <v/>
      </c>
      <c r="X97" s="95" t="str">
        <f t="shared" si="84"/>
        <v/>
      </c>
      <c r="Y97" s="384"/>
      <c r="Z97" s="95"/>
      <c r="AA97" s="95"/>
      <c r="AB97" s="178" t="str">
        <f t="shared" si="85"/>
        <v/>
      </c>
      <c r="AC97" s="95" t="str">
        <f t="shared" si="86"/>
        <v/>
      </c>
      <c r="AD97" s="384"/>
      <c r="AE97" s="95"/>
      <c r="AF97" s="95"/>
      <c r="AG97" s="178" t="str">
        <f t="shared" si="87"/>
        <v/>
      </c>
      <c r="AH97" s="95" t="str">
        <f t="shared" si="88"/>
        <v/>
      </c>
      <c r="AI97" s="384"/>
      <c r="AJ97" s="95"/>
      <c r="AK97" s="95"/>
      <c r="AL97" s="178" t="str">
        <f t="shared" si="89"/>
        <v/>
      </c>
      <c r="AM97" s="95" t="str">
        <f t="shared" si="90"/>
        <v/>
      </c>
      <c r="AN97" s="384"/>
      <c r="AO97" s="95"/>
      <c r="AP97" s="95"/>
      <c r="AQ97" s="178" t="str">
        <f t="shared" si="91"/>
        <v/>
      </c>
      <c r="AR97" s="95" t="str">
        <f t="shared" si="92"/>
        <v/>
      </c>
      <c r="AS97" s="384"/>
      <c r="AT97" s="95"/>
      <c r="AU97" s="95"/>
      <c r="AV97" s="178" t="str">
        <f t="shared" si="93"/>
        <v/>
      </c>
      <c r="AW97" s="95" t="str">
        <f t="shared" si="94"/>
        <v/>
      </c>
      <c r="AX97" s="384"/>
    </row>
    <row r="98" spans="2:50" hidden="1">
      <c r="B98" s="390"/>
      <c r="C98" s="95">
        <v>12</v>
      </c>
      <c r="D98" s="95"/>
      <c r="E98" s="95"/>
      <c r="F98" s="95"/>
      <c r="G98" s="178"/>
      <c r="H98" s="384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392"/>
      <c r="M98" s="154" t="str">
        <f t="shared" si="80"/>
        <v/>
      </c>
      <c r="N98" s="385"/>
      <c r="O98" s="385"/>
      <c r="P98" s="95"/>
      <c r="Q98" s="95"/>
      <c r="R98" s="178" t="str">
        <f t="shared" si="81"/>
        <v/>
      </c>
      <c r="S98" s="95" t="str">
        <f t="shared" si="82"/>
        <v/>
      </c>
      <c r="T98" s="384"/>
      <c r="U98" s="95"/>
      <c r="V98" s="95"/>
      <c r="W98" s="178" t="str">
        <f t="shared" si="83"/>
        <v/>
      </c>
      <c r="X98" s="95" t="str">
        <f t="shared" si="84"/>
        <v/>
      </c>
      <c r="Y98" s="384"/>
      <c r="Z98" s="95"/>
      <c r="AA98" s="95"/>
      <c r="AB98" s="178" t="str">
        <f t="shared" si="85"/>
        <v/>
      </c>
      <c r="AC98" s="95" t="str">
        <f t="shared" si="86"/>
        <v/>
      </c>
      <c r="AD98" s="384"/>
      <c r="AE98" s="95"/>
      <c r="AF98" s="95"/>
      <c r="AG98" s="178" t="str">
        <f t="shared" si="87"/>
        <v/>
      </c>
      <c r="AH98" s="95" t="str">
        <f t="shared" si="88"/>
        <v/>
      </c>
      <c r="AI98" s="384"/>
      <c r="AJ98" s="95"/>
      <c r="AK98" s="95"/>
      <c r="AL98" s="178" t="str">
        <f t="shared" si="89"/>
        <v/>
      </c>
      <c r="AM98" s="95" t="str">
        <f t="shared" si="90"/>
        <v/>
      </c>
      <c r="AN98" s="384"/>
      <c r="AO98" s="95"/>
      <c r="AP98" s="95"/>
      <c r="AQ98" s="178" t="str">
        <f t="shared" si="91"/>
        <v/>
      </c>
      <c r="AR98" s="95" t="str">
        <f t="shared" si="92"/>
        <v/>
      </c>
      <c r="AS98" s="384"/>
      <c r="AT98" s="95"/>
      <c r="AU98" s="95"/>
      <c r="AV98" s="178" t="str">
        <f t="shared" si="93"/>
        <v/>
      </c>
      <c r="AW98" s="95" t="str">
        <f t="shared" si="94"/>
        <v/>
      </c>
      <c r="AX98" s="384"/>
    </row>
    <row r="99" spans="2:50" hidden="1">
      <c r="B99" s="390"/>
      <c r="C99" s="95">
        <v>13</v>
      </c>
      <c r="D99" s="95"/>
      <c r="E99" s="95"/>
      <c r="F99" s="95"/>
      <c r="G99" s="178"/>
      <c r="H99" s="384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392"/>
      <c r="M99" s="154" t="str">
        <f t="shared" si="80"/>
        <v/>
      </c>
      <c r="N99" s="385"/>
      <c r="O99" s="385"/>
      <c r="P99" s="95"/>
      <c r="Q99" s="95"/>
      <c r="R99" s="178" t="str">
        <f t="shared" si="81"/>
        <v/>
      </c>
      <c r="S99" s="95" t="str">
        <f t="shared" si="82"/>
        <v/>
      </c>
      <c r="T99" s="384"/>
      <c r="U99" s="95"/>
      <c r="V99" s="95"/>
      <c r="W99" s="178" t="str">
        <f t="shared" si="83"/>
        <v/>
      </c>
      <c r="X99" s="95" t="str">
        <f t="shared" si="84"/>
        <v/>
      </c>
      <c r="Y99" s="384"/>
      <c r="Z99" s="95"/>
      <c r="AA99" s="95"/>
      <c r="AB99" s="178" t="str">
        <f t="shared" si="85"/>
        <v/>
      </c>
      <c r="AC99" s="95" t="str">
        <f t="shared" si="86"/>
        <v/>
      </c>
      <c r="AD99" s="384"/>
      <c r="AE99" s="95"/>
      <c r="AF99" s="95"/>
      <c r="AG99" s="178" t="str">
        <f t="shared" si="87"/>
        <v/>
      </c>
      <c r="AH99" s="95" t="str">
        <f t="shared" si="88"/>
        <v/>
      </c>
      <c r="AI99" s="384"/>
      <c r="AJ99" s="95"/>
      <c r="AK99" s="95"/>
      <c r="AL99" s="178" t="str">
        <f t="shared" si="89"/>
        <v/>
      </c>
      <c r="AM99" s="95" t="str">
        <f t="shared" si="90"/>
        <v/>
      </c>
      <c r="AN99" s="384"/>
      <c r="AO99" s="95"/>
      <c r="AP99" s="95"/>
      <c r="AQ99" s="178" t="str">
        <f t="shared" si="91"/>
        <v/>
      </c>
      <c r="AR99" s="95" t="str">
        <f t="shared" si="92"/>
        <v/>
      </c>
      <c r="AS99" s="384"/>
      <c r="AT99" s="95"/>
      <c r="AU99" s="95"/>
      <c r="AV99" s="178" t="str">
        <f t="shared" si="93"/>
        <v/>
      </c>
      <c r="AW99" s="95" t="str">
        <f t="shared" si="94"/>
        <v/>
      </c>
      <c r="AX99" s="384"/>
    </row>
    <row r="100" spans="2:50" hidden="1">
      <c r="B100" s="390"/>
      <c r="C100" s="95">
        <v>14</v>
      </c>
      <c r="D100" s="95"/>
      <c r="E100" s="95"/>
      <c r="F100" s="95"/>
      <c r="G100" s="178"/>
      <c r="H100" s="384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392"/>
      <c r="M100" s="154" t="str">
        <f t="shared" si="80"/>
        <v/>
      </c>
      <c r="N100" s="385"/>
      <c r="O100" s="385"/>
      <c r="P100" s="95"/>
      <c r="Q100" s="95"/>
      <c r="R100" s="178" t="str">
        <f t="shared" si="81"/>
        <v/>
      </c>
      <c r="S100" s="95" t="str">
        <f t="shared" si="82"/>
        <v/>
      </c>
      <c r="T100" s="384"/>
      <c r="U100" s="95"/>
      <c r="V100" s="95"/>
      <c r="W100" s="178" t="str">
        <f t="shared" si="83"/>
        <v/>
      </c>
      <c r="X100" s="95" t="str">
        <f t="shared" si="84"/>
        <v/>
      </c>
      <c r="Y100" s="384"/>
      <c r="Z100" s="95"/>
      <c r="AA100" s="95"/>
      <c r="AB100" s="178" t="str">
        <f t="shared" si="85"/>
        <v/>
      </c>
      <c r="AC100" s="95" t="str">
        <f t="shared" si="86"/>
        <v/>
      </c>
      <c r="AD100" s="384"/>
      <c r="AE100" s="95"/>
      <c r="AF100" s="95"/>
      <c r="AG100" s="178" t="str">
        <f t="shared" si="87"/>
        <v/>
      </c>
      <c r="AH100" s="95" t="str">
        <f t="shared" si="88"/>
        <v/>
      </c>
      <c r="AI100" s="384"/>
      <c r="AJ100" s="95"/>
      <c r="AK100" s="95"/>
      <c r="AL100" s="178" t="str">
        <f t="shared" si="89"/>
        <v/>
      </c>
      <c r="AM100" s="95" t="str">
        <f t="shared" si="90"/>
        <v/>
      </c>
      <c r="AN100" s="384"/>
      <c r="AO100" s="95"/>
      <c r="AP100" s="95"/>
      <c r="AQ100" s="178" t="str">
        <f t="shared" si="91"/>
        <v/>
      </c>
      <c r="AR100" s="95" t="str">
        <f t="shared" si="92"/>
        <v/>
      </c>
      <c r="AS100" s="384"/>
      <c r="AT100" s="95"/>
      <c r="AU100" s="95"/>
      <c r="AV100" s="178" t="str">
        <f t="shared" si="93"/>
        <v/>
      </c>
      <c r="AW100" s="95" t="str">
        <f t="shared" si="94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178"/>
      <c r="H101" s="384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393"/>
      <c r="M101" s="154" t="str">
        <f t="shared" si="80"/>
        <v/>
      </c>
      <c r="N101" s="385"/>
      <c r="O101" s="385"/>
      <c r="P101" s="95"/>
      <c r="Q101" s="95"/>
      <c r="R101" s="178" t="str">
        <f t="shared" si="81"/>
        <v/>
      </c>
      <c r="S101" s="95" t="str">
        <f t="shared" si="82"/>
        <v/>
      </c>
      <c r="T101" s="384"/>
      <c r="U101" s="95"/>
      <c r="V101" s="95"/>
      <c r="W101" s="178" t="str">
        <f t="shared" si="83"/>
        <v/>
      </c>
      <c r="X101" s="95" t="str">
        <f t="shared" si="84"/>
        <v/>
      </c>
      <c r="Y101" s="384"/>
      <c r="Z101" s="95"/>
      <c r="AA101" s="95"/>
      <c r="AB101" s="178" t="str">
        <f t="shared" si="85"/>
        <v/>
      </c>
      <c r="AC101" s="95" t="str">
        <f t="shared" si="86"/>
        <v/>
      </c>
      <c r="AD101" s="384"/>
      <c r="AE101" s="95"/>
      <c r="AF101" s="95"/>
      <c r="AG101" s="178" t="str">
        <f t="shared" si="87"/>
        <v/>
      </c>
      <c r="AH101" s="95" t="str">
        <f t="shared" si="88"/>
        <v/>
      </c>
      <c r="AI101" s="384"/>
      <c r="AJ101" s="95"/>
      <c r="AK101" s="95"/>
      <c r="AL101" s="178" t="str">
        <f t="shared" si="89"/>
        <v/>
      </c>
      <c r="AM101" s="95" t="str">
        <f t="shared" si="90"/>
        <v/>
      </c>
      <c r="AN101" s="384"/>
      <c r="AO101" s="95"/>
      <c r="AP101" s="95"/>
      <c r="AQ101" s="178" t="str">
        <f t="shared" si="91"/>
        <v/>
      </c>
      <c r="AR101" s="95" t="str">
        <f t="shared" si="92"/>
        <v/>
      </c>
      <c r="AS101" s="384"/>
      <c r="AT101" s="95"/>
      <c r="AU101" s="95"/>
      <c r="AV101" s="178" t="str">
        <f t="shared" si="93"/>
        <v/>
      </c>
      <c r="AW101" s="95" t="str">
        <f t="shared" si="94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85" t="s">
        <v>45</v>
      </c>
      <c r="C107" s="95">
        <v>1</v>
      </c>
      <c r="D107" s="95" t="s">
        <v>151</v>
      </c>
      <c r="E107" s="95">
        <v>17</v>
      </c>
      <c r="F107" s="95">
        <v>2400</v>
      </c>
      <c r="G107" s="178">
        <f>F107/E107</f>
        <v>141.1764705882353</v>
      </c>
      <c r="H107" s="384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391">
        <f>IFERROR(AVERAGE(K107:K121),"-")</f>
        <v>133.15075314803505</v>
      </c>
      <c r="M107" s="154">
        <f>IFERROR(RANK(K107, K$107:K$121),"")</f>
        <v>1</v>
      </c>
      <c r="N107" s="385"/>
      <c r="O107" s="385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384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384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384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384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384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384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384">
        <f>AVERAGE(AV107:AV121)</f>
        <v>133.25490196078431</v>
      </c>
    </row>
    <row r="108" spans="2:50" hidden="1">
      <c r="B108" s="390"/>
      <c r="C108" s="95">
        <v>2</v>
      </c>
      <c r="D108" s="95"/>
      <c r="E108" s="95"/>
      <c r="F108" s="95"/>
      <c r="G108" s="178"/>
      <c r="H108" s="384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392"/>
      <c r="M108" s="154" t="str">
        <f t="shared" ref="M108:M121" si="99">IFERROR(RANK(K108, K$107:K$121),"")</f>
        <v/>
      </c>
      <c r="N108" s="385"/>
      <c r="O108" s="385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384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384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384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384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384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384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384"/>
    </row>
    <row r="109" spans="2:50" hidden="1">
      <c r="B109" s="390"/>
      <c r="C109" s="95">
        <v>3</v>
      </c>
      <c r="D109" s="95"/>
      <c r="E109" s="95"/>
      <c r="F109" s="95"/>
      <c r="G109" s="178"/>
      <c r="H109" s="384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392"/>
      <c r="M109" s="154" t="str">
        <f t="shared" si="99"/>
        <v/>
      </c>
      <c r="N109" s="385"/>
      <c r="O109" s="385"/>
      <c r="P109" s="95"/>
      <c r="Q109" s="95"/>
      <c r="R109" s="178" t="str">
        <f t="shared" si="100"/>
        <v/>
      </c>
      <c r="S109" s="95" t="str">
        <f t="shared" si="101"/>
        <v/>
      </c>
      <c r="T109" s="384"/>
      <c r="U109" s="95"/>
      <c r="V109" s="95"/>
      <c r="W109" s="178" t="str">
        <f t="shared" si="102"/>
        <v/>
      </c>
      <c r="X109" s="95" t="str">
        <f t="shared" si="103"/>
        <v/>
      </c>
      <c r="Y109" s="384"/>
      <c r="Z109" s="95"/>
      <c r="AA109" s="95"/>
      <c r="AB109" s="178" t="str">
        <f t="shared" si="104"/>
        <v/>
      </c>
      <c r="AC109" s="95" t="str">
        <f t="shared" si="105"/>
        <v/>
      </c>
      <c r="AD109" s="384"/>
      <c r="AE109" s="95"/>
      <c r="AF109" s="95"/>
      <c r="AG109" s="178" t="str">
        <f t="shared" si="106"/>
        <v/>
      </c>
      <c r="AH109" s="95" t="str">
        <f t="shared" si="107"/>
        <v/>
      </c>
      <c r="AI109" s="384"/>
      <c r="AJ109" s="95"/>
      <c r="AK109" s="95"/>
      <c r="AL109" s="178" t="str">
        <f t="shared" si="108"/>
        <v/>
      </c>
      <c r="AM109" s="95" t="str">
        <f t="shared" si="109"/>
        <v/>
      </c>
      <c r="AN109" s="384"/>
      <c r="AO109" s="95"/>
      <c r="AP109" s="95"/>
      <c r="AQ109" s="178" t="str">
        <f t="shared" si="110"/>
        <v/>
      </c>
      <c r="AR109" s="95" t="str">
        <f t="shared" si="111"/>
        <v/>
      </c>
      <c r="AS109" s="384"/>
      <c r="AT109" s="95"/>
      <c r="AU109" s="95"/>
      <c r="AV109" s="178" t="str">
        <f t="shared" si="112"/>
        <v/>
      </c>
      <c r="AW109" s="95" t="str">
        <f t="shared" si="113"/>
        <v/>
      </c>
      <c r="AX109" s="384"/>
    </row>
    <row r="110" spans="2:50" hidden="1">
      <c r="B110" s="390"/>
      <c r="C110" s="95">
        <v>4</v>
      </c>
      <c r="D110" s="95"/>
      <c r="E110" s="95"/>
      <c r="F110" s="95"/>
      <c r="G110" s="178"/>
      <c r="H110" s="384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392"/>
      <c r="M110" s="154" t="str">
        <f t="shared" si="99"/>
        <v/>
      </c>
      <c r="N110" s="385"/>
      <c r="O110" s="385"/>
      <c r="P110" s="95"/>
      <c r="Q110" s="95"/>
      <c r="R110" s="178" t="str">
        <f t="shared" si="100"/>
        <v/>
      </c>
      <c r="S110" s="95" t="str">
        <f t="shared" si="101"/>
        <v/>
      </c>
      <c r="T110" s="384"/>
      <c r="U110" s="95"/>
      <c r="V110" s="95"/>
      <c r="W110" s="178" t="str">
        <f t="shared" si="102"/>
        <v/>
      </c>
      <c r="X110" s="95" t="str">
        <f t="shared" si="103"/>
        <v/>
      </c>
      <c r="Y110" s="384"/>
      <c r="Z110" s="95"/>
      <c r="AA110" s="95"/>
      <c r="AB110" s="178" t="str">
        <f t="shared" si="104"/>
        <v/>
      </c>
      <c r="AC110" s="95" t="str">
        <f t="shared" si="105"/>
        <v/>
      </c>
      <c r="AD110" s="384"/>
      <c r="AE110" s="95"/>
      <c r="AF110" s="95"/>
      <c r="AG110" s="178" t="str">
        <f t="shared" si="106"/>
        <v/>
      </c>
      <c r="AH110" s="95" t="str">
        <f t="shared" si="107"/>
        <v/>
      </c>
      <c r="AI110" s="384"/>
      <c r="AJ110" s="95"/>
      <c r="AK110" s="95"/>
      <c r="AL110" s="178" t="str">
        <f t="shared" si="108"/>
        <v/>
      </c>
      <c r="AM110" s="95" t="str">
        <f t="shared" si="109"/>
        <v/>
      </c>
      <c r="AN110" s="384"/>
      <c r="AO110" s="95"/>
      <c r="AP110" s="95"/>
      <c r="AQ110" s="178" t="str">
        <f t="shared" si="110"/>
        <v/>
      </c>
      <c r="AR110" s="95" t="str">
        <f t="shared" si="111"/>
        <v/>
      </c>
      <c r="AS110" s="384"/>
      <c r="AT110" s="95"/>
      <c r="AU110" s="95"/>
      <c r="AV110" s="178" t="str">
        <f t="shared" si="112"/>
        <v/>
      </c>
      <c r="AW110" s="95" t="str">
        <f t="shared" si="113"/>
        <v/>
      </c>
      <c r="AX110" s="384"/>
    </row>
    <row r="111" spans="2:50" hidden="1">
      <c r="B111" s="390"/>
      <c r="C111" s="95">
        <v>5</v>
      </c>
      <c r="D111" s="95"/>
      <c r="E111" s="95"/>
      <c r="F111" s="95"/>
      <c r="G111" s="178"/>
      <c r="H111" s="384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392"/>
      <c r="M111" s="154" t="str">
        <f t="shared" si="99"/>
        <v/>
      </c>
      <c r="N111" s="385"/>
      <c r="O111" s="385"/>
      <c r="P111" s="95"/>
      <c r="Q111" s="95"/>
      <c r="R111" s="178" t="str">
        <f t="shared" si="100"/>
        <v/>
      </c>
      <c r="S111" s="95" t="str">
        <f t="shared" si="101"/>
        <v/>
      </c>
      <c r="T111" s="384"/>
      <c r="U111" s="95"/>
      <c r="V111" s="95"/>
      <c r="W111" s="178" t="str">
        <f t="shared" si="102"/>
        <v/>
      </c>
      <c r="X111" s="95" t="str">
        <f t="shared" si="103"/>
        <v/>
      </c>
      <c r="Y111" s="384"/>
      <c r="Z111" s="95"/>
      <c r="AA111" s="95"/>
      <c r="AB111" s="178" t="str">
        <f t="shared" si="104"/>
        <v/>
      </c>
      <c r="AC111" s="95" t="str">
        <f t="shared" si="105"/>
        <v/>
      </c>
      <c r="AD111" s="384"/>
      <c r="AE111" s="95"/>
      <c r="AF111" s="95"/>
      <c r="AG111" s="178" t="str">
        <f t="shared" si="106"/>
        <v/>
      </c>
      <c r="AH111" s="95" t="str">
        <f t="shared" si="107"/>
        <v/>
      </c>
      <c r="AI111" s="384"/>
      <c r="AJ111" s="95"/>
      <c r="AK111" s="95"/>
      <c r="AL111" s="178" t="str">
        <f t="shared" si="108"/>
        <v/>
      </c>
      <c r="AM111" s="95" t="str">
        <f t="shared" si="109"/>
        <v/>
      </c>
      <c r="AN111" s="384"/>
      <c r="AO111" s="95"/>
      <c r="AP111" s="95"/>
      <c r="AQ111" s="178" t="str">
        <f t="shared" si="110"/>
        <v/>
      </c>
      <c r="AR111" s="95" t="str">
        <f t="shared" si="111"/>
        <v/>
      </c>
      <c r="AS111" s="384"/>
      <c r="AT111" s="95"/>
      <c r="AU111" s="95"/>
      <c r="AV111" s="178" t="str">
        <f t="shared" si="112"/>
        <v/>
      </c>
      <c r="AW111" s="95" t="str">
        <f t="shared" si="113"/>
        <v/>
      </c>
      <c r="AX111" s="384"/>
    </row>
    <row r="112" spans="2:50" hidden="1">
      <c r="B112" s="390"/>
      <c r="C112" s="95">
        <v>6</v>
      </c>
      <c r="D112" s="95"/>
      <c r="E112" s="95"/>
      <c r="F112" s="95"/>
      <c r="G112" s="178"/>
      <c r="H112" s="384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392"/>
      <c r="M112" s="154" t="str">
        <f t="shared" si="99"/>
        <v/>
      </c>
      <c r="N112" s="385"/>
      <c r="O112" s="385"/>
      <c r="P112" s="95"/>
      <c r="Q112" s="95"/>
      <c r="R112" s="178" t="str">
        <f t="shared" si="100"/>
        <v/>
      </c>
      <c r="S112" s="95" t="str">
        <f t="shared" si="101"/>
        <v/>
      </c>
      <c r="T112" s="384"/>
      <c r="U112" s="95"/>
      <c r="V112" s="95"/>
      <c r="W112" s="178" t="str">
        <f t="shared" si="102"/>
        <v/>
      </c>
      <c r="X112" s="95" t="str">
        <f t="shared" si="103"/>
        <v/>
      </c>
      <c r="Y112" s="384"/>
      <c r="Z112" s="95"/>
      <c r="AA112" s="95"/>
      <c r="AB112" s="178" t="str">
        <f t="shared" si="104"/>
        <v/>
      </c>
      <c r="AC112" s="95" t="str">
        <f t="shared" si="105"/>
        <v/>
      </c>
      <c r="AD112" s="384"/>
      <c r="AE112" s="95"/>
      <c r="AF112" s="95"/>
      <c r="AG112" s="178" t="str">
        <f t="shared" si="106"/>
        <v/>
      </c>
      <c r="AH112" s="95" t="str">
        <f t="shared" si="107"/>
        <v/>
      </c>
      <c r="AI112" s="384"/>
      <c r="AJ112" s="95"/>
      <c r="AK112" s="95"/>
      <c r="AL112" s="178" t="str">
        <f t="shared" si="108"/>
        <v/>
      </c>
      <c r="AM112" s="95" t="str">
        <f t="shared" si="109"/>
        <v/>
      </c>
      <c r="AN112" s="384"/>
      <c r="AO112" s="95"/>
      <c r="AP112" s="95"/>
      <c r="AQ112" s="178" t="str">
        <f t="shared" si="110"/>
        <v/>
      </c>
      <c r="AR112" s="95" t="str">
        <f t="shared" si="111"/>
        <v/>
      </c>
      <c r="AS112" s="384"/>
      <c r="AT112" s="95"/>
      <c r="AU112" s="95"/>
      <c r="AV112" s="178" t="str">
        <f t="shared" si="112"/>
        <v/>
      </c>
      <c r="AW112" s="95" t="str">
        <f t="shared" si="113"/>
        <v/>
      </c>
      <c r="AX112" s="384"/>
    </row>
    <row r="113" spans="2:50" hidden="1">
      <c r="B113" s="390"/>
      <c r="C113" s="95">
        <v>7</v>
      </c>
      <c r="D113" s="95"/>
      <c r="E113" s="95"/>
      <c r="F113" s="95"/>
      <c r="G113" s="178"/>
      <c r="H113" s="384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392"/>
      <c r="M113" s="154" t="str">
        <f t="shared" si="99"/>
        <v/>
      </c>
      <c r="N113" s="385"/>
      <c r="O113" s="385"/>
      <c r="P113" s="95"/>
      <c r="Q113" s="95"/>
      <c r="R113" s="178" t="str">
        <f t="shared" si="100"/>
        <v/>
      </c>
      <c r="S113" s="95" t="str">
        <f t="shared" si="101"/>
        <v/>
      </c>
      <c r="T113" s="384"/>
      <c r="U113" s="95"/>
      <c r="V113" s="95"/>
      <c r="W113" s="178" t="str">
        <f t="shared" si="102"/>
        <v/>
      </c>
      <c r="X113" s="95" t="str">
        <f t="shared" si="103"/>
        <v/>
      </c>
      <c r="Y113" s="384"/>
      <c r="Z113" s="95"/>
      <c r="AA113" s="95"/>
      <c r="AB113" s="178" t="str">
        <f t="shared" si="104"/>
        <v/>
      </c>
      <c r="AC113" s="95" t="str">
        <f t="shared" si="105"/>
        <v/>
      </c>
      <c r="AD113" s="384"/>
      <c r="AE113" s="95"/>
      <c r="AF113" s="95"/>
      <c r="AG113" s="178" t="str">
        <f t="shared" si="106"/>
        <v/>
      </c>
      <c r="AH113" s="95" t="str">
        <f t="shared" si="107"/>
        <v/>
      </c>
      <c r="AI113" s="384"/>
      <c r="AJ113" s="95"/>
      <c r="AK113" s="95"/>
      <c r="AL113" s="178" t="str">
        <f t="shared" si="108"/>
        <v/>
      </c>
      <c r="AM113" s="95" t="str">
        <f t="shared" si="109"/>
        <v/>
      </c>
      <c r="AN113" s="384"/>
      <c r="AO113" s="95"/>
      <c r="AP113" s="95"/>
      <c r="AQ113" s="178" t="str">
        <f t="shared" si="110"/>
        <v/>
      </c>
      <c r="AR113" s="95" t="str">
        <f t="shared" si="111"/>
        <v/>
      </c>
      <c r="AS113" s="384"/>
      <c r="AT113" s="95"/>
      <c r="AU113" s="95"/>
      <c r="AV113" s="178" t="str">
        <f t="shared" si="112"/>
        <v/>
      </c>
      <c r="AW113" s="95" t="str">
        <f t="shared" si="113"/>
        <v/>
      </c>
      <c r="AX113" s="384"/>
    </row>
    <row r="114" spans="2:50" hidden="1">
      <c r="B114" s="390"/>
      <c r="C114" s="95">
        <v>8</v>
      </c>
      <c r="D114" s="95"/>
      <c r="E114" s="95"/>
      <c r="F114" s="95"/>
      <c r="G114" s="178"/>
      <c r="H114" s="384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392"/>
      <c r="M114" s="154" t="str">
        <f t="shared" si="99"/>
        <v/>
      </c>
      <c r="N114" s="385"/>
      <c r="O114" s="385"/>
      <c r="P114" s="95"/>
      <c r="Q114" s="95"/>
      <c r="R114" s="178" t="str">
        <f t="shared" si="100"/>
        <v/>
      </c>
      <c r="S114" s="95" t="str">
        <f t="shared" si="101"/>
        <v/>
      </c>
      <c r="T114" s="384"/>
      <c r="U114" s="95"/>
      <c r="V114" s="95"/>
      <c r="W114" s="178" t="str">
        <f t="shared" si="102"/>
        <v/>
      </c>
      <c r="X114" s="95" t="str">
        <f t="shared" si="103"/>
        <v/>
      </c>
      <c r="Y114" s="384"/>
      <c r="Z114" s="95"/>
      <c r="AA114" s="95"/>
      <c r="AB114" s="178" t="str">
        <f t="shared" si="104"/>
        <v/>
      </c>
      <c r="AC114" s="95" t="str">
        <f t="shared" si="105"/>
        <v/>
      </c>
      <c r="AD114" s="384"/>
      <c r="AE114" s="95"/>
      <c r="AF114" s="95"/>
      <c r="AG114" s="178" t="str">
        <f t="shared" si="106"/>
        <v/>
      </c>
      <c r="AH114" s="95" t="str">
        <f t="shared" si="107"/>
        <v/>
      </c>
      <c r="AI114" s="384"/>
      <c r="AJ114" s="95"/>
      <c r="AK114" s="95"/>
      <c r="AL114" s="178" t="str">
        <f t="shared" si="108"/>
        <v/>
      </c>
      <c r="AM114" s="95" t="str">
        <f t="shared" si="109"/>
        <v/>
      </c>
      <c r="AN114" s="384"/>
      <c r="AO114" s="95"/>
      <c r="AP114" s="95"/>
      <c r="AQ114" s="178" t="str">
        <f t="shared" si="110"/>
        <v/>
      </c>
      <c r="AR114" s="95" t="str">
        <f t="shared" si="111"/>
        <v/>
      </c>
      <c r="AS114" s="384"/>
      <c r="AT114" s="95"/>
      <c r="AU114" s="95"/>
      <c r="AV114" s="178" t="str">
        <f t="shared" si="112"/>
        <v/>
      </c>
      <c r="AW114" s="95" t="str">
        <f t="shared" si="113"/>
        <v/>
      </c>
      <c r="AX114" s="384"/>
    </row>
    <row r="115" spans="2:50" hidden="1">
      <c r="B115" s="390"/>
      <c r="C115" s="95">
        <v>9</v>
      </c>
      <c r="D115" s="95"/>
      <c r="E115" s="95"/>
      <c r="F115" s="95"/>
      <c r="G115" s="178"/>
      <c r="H115" s="384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392"/>
      <c r="M115" s="154" t="str">
        <f t="shared" si="99"/>
        <v/>
      </c>
      <c r="N115" s="385"/>
      <c r="O115" s="385"/>
      <c r="P115" s="95"/>
      <c r="Q115" s="95"/>
      <c r="R115" s="178" t="str">
        <f t="shared" si="100"/>
        <v/>
      </c>
      <c r="S115" s="95" t="str">
        <f t="shared" si="101"/>
        <v/>
      </c>
      <c r="T115" s="384"/>
      <c r="U115" s="95"/>
      <c r="V115" s="95"/>
      <c r="W115" s="178" t="str">
        <f t="shared" si="102"/>
        <v/>
      </c>
      <c r="X115" s="95" t="str">
        <f t="shared" si="103"/>
        <v/>
      </c>
      <c r="Y115" s="384"/>
      <c r="Z115" s="95"/>
      <c r="AA115" s="95"/>
      <c r="AB115" s="178" t="str">
        <f t="shared" si="104"/>
        <v/>
      </c>
      <c r="AC115" s="95" t="str">
        <f t="shared" si="105"/>
        <v/>
      </c>
      <c r="AD115" s="384"/>
      <c r="AE115" s="95"/>
      <c r="AF115" s="95"/>
      <c r="AG115" s="178" t="str">
        <f t="shared" si="106"/>
        <v/>
      </c>
      <c r="AH115" s="95" t="str">
        <f t="shared" si="107"/>
        <v/>
      </c>
      <c r="AI115" s="384"/>
      <c r="AJ115" s="95"/>
      <c r="AK115" s="95"/>
      <c r="AL115" s="178" t="str">
        <f t="shared" si="108"/>
        <v/>
      </c>
      <c r="AM115" s="95" t="str">
        <f t="shared" si="109"/>
        <v/>
      </c>
      <c r="AN115" s="384"/>
      <c r="AO115" s="95"/>
      <c r="AP115" s="95"/>
      <c r="AQ115" s="178" t="str">
        <f t="shared" si="110"/>
        <v/>
      </c>
      <c r="AR115" s="95" t="str">
        <f t="shared" si="111"/>
        <v/>
      </c>
      <c r="AS115" s="384"/>
      <c r="AT115" s="95"/>
      <c r="AU115" s="95"/>
      <c r="AV115" s="178" t="str">
        <f t="shared" si="112"/>
        <v/>
      </c>
      <c r="AW115" s="95" t="str">
        <f t="shared" si="113"/>
        <v/>
      </c>
      <c r="AX115" s="384"/>
    </row>
    <row r="116" spans="2:50" hidden="1">
      <c r="B116" s="390"/>
      <c r="C116" s="95">
        <v>10</v>
      </c>
      <c r="D116" s="95"/>
      <c r="E116" s="95"/>
      <c r="F116" s="95"/>
      <c r="G116" s="178"/>
      <c r="H116" s="384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392"/>
      <c r="M116" s="154" t="str">
        <f t="shared" si="99"/>
        <v/>
      </c>
      <c r="N116" s="385"/>
      <c r="O116" s="385"/>
      <c r="P116" s="95"/>
      <c r="Q116" s="95"/>
      <c r="R116" s="178" t="str">
        <f t="shared" si="100"/>
        <v/>
      </c>
      <c r="S116" s="95" t="str">
        <f t="shared" si="101"/>
        <v/>
      </c>
      <c r="T116" s="384"/>
      <c r="U116" s="95"/>
      <c r="V116" s="95"/>
      <c r="W116" s="178" t="str">
        <f t="shared" si="102"/>
        <v/>
      </c>
      <c r="X116" s="95" t="str">
        <f t="shared" si="103"/>
        <v/>
      </c>
      <c r="Y116" s="384"/>
      <c r="Z116" s="95"/>
      <c r="AA116" s="95"/>
      <c r="AB116" s="178" t="str">
        <f t="shared" si="104"/>
        <v/>
      </c>
      <c r="AC116" s="95" t="str">
        <f t="shared" si="105"/>
        <v/>
      </c>
      <c r="AD116" s="384"/>
      <c r="AE116" s="95"/>
      <c r="AF116" s="95"/>
      <c r="AG116" s="178" t="str">
        <f t="shared" si="106"/>
        <v/>
      </c>
      <c r="AH116" s="95" t="str">
        <f t="shared" si="107"/>
        <v/>
      </c>
      <c r="AI116" s="384"/>
      <c r="AJ116" s="95"/>
      <c r="AK116" s="95"/>
      <c r="AL116" s="178" t="str">
        <f t="shared" si="108"/>
        <v/>
      </c>
      <c r="AM116" s="95" t="str">
        <f t="shared" si="109"/>
        <v/>
      </c>
      <c r="AN116" s="384"/>
      <c r="AO116" s="95"/>
      <c r="AP116" s="95"/>
      <c r="AQ116" s="178" t="str">
        <f t="shared" si="110"/>
        <v/>
      </c>
      <c r="AR116" s="95" t="str">
        <f t="shared" si="111"/>
        <v/>
      </c>
      <c r="AS116" s="384"/>
      <c r="AT116" s="95"/>
      <c r="AU116" s="95"/>
      <c r="AV116" s="178" t="str">
        <f t="shared" si="112"/>
        <v/>
      </c>
      <c r="AW116" s="95" t="str">
        <f t="shared" si="113"/>
        <v/>
      </c>
      <c r="AX116" s="384"/>
    </row>
    <row r="117" spans="2:50" hidden="1">
      <c r="B117" s="390"/>
      <c r="C117" s="95">
        <v>11</v>
      </c>
      <c r="D117" s="95"/>
      <c r="E117" s="95"/>
      <c r="F117" s="95"/>
      <c r="G117" s="178"/>
      <c r="H117" s="384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392"/>
      <c r="M117" s="154" t="str">
        <f t="shared" si="99"/>
        <v/>
      </c>
      <c r="N117" s="385"/>
      <c r="O117" s="385"/>
      <c r="P117" s="95"/>
      <c r="Q117" s="95"/>
      <c r="R117" s="178" t="str">
        <f t="shared" si="100"/>
        <v/>
      </c>
      <c r="S117" s="95" t="str">
        <f t="shared" si="101"/>
        <v/>
      </c>
      <c r="T117" s="384"/>
      <c r="U117" s="95"/>
      <c r="V117" s="95"/>
      <c r="W117" s="178" t="str">
        <f t="shared" si="102"/>
        <v/>
      </c>
      <c r="X117" s="95" t="str">
        <f t="shared" si="103"/>
        <v/>
      </c>
      <c r="Y117" s="384"/>
      <c r="Z117" s="95"/>
      <c r="AA117" s="95"/>
      <c r="AB117" s="178" t="str">
        <f t="shared" si="104"/>
        <v/>
      </c>
      <c r="AC117" s="95" t="str">
        <f t="shared" si="105"/>
        <v/>
      </c>
      <c r="AD117" s="384"/>
      <c r="AE117" s="95"/>
      <c r="AF117" s="95"/>
      <c r="AG117" s="178" t="str">
        <f t="shared" si="106"/>
        <v/>
      </c>
      <c r="AH117" s="95" t="str">
        <f t="shared" si="107"/>
        <v/>
      </c>
      <c r="AI117" s="384"/>
      <c r="AJ117" s="95"/>
      <c r="AK117" s="95"/>
      <c r="AL117" s="178" t="str">
        <f t="shared" si="108"/>
        <v/>
      </c>
      <c r="AM117" s="95" t="str">
        <f t="shared" si="109"/>
        <v/>
      </c>
      <c r="AN117" s="384"/>
      <c r="AO117" s="95"/>
      <c r="AP117" s="95"/>
      <c r="AQ117" s="178" t="str">
        <f t="shared" si="110"/>
        <v/>
      </c>
      <c r="AR117" s="95" t="str">
        <f t="shared" si="111"/>
        <v/>
      </c>
      <c r="AS117" s="384"/>
      <c r="AT117" s="95"/>
      <c r="AU117" s="95"/>
      <c r="AV117" s="178" t="str">
        <f t="shared" si="112"/>
        <v/>
      </c>
      <c r="AW117" s="95" t="str">
        <f t="shared" si="113"/>
        <v/>
      </c>
      <c r="AX117" s="384"/>
    </row>
    <row r="118" spans="2:50" hidden="1">
      <c r="B118" s="390"/>
      <c r="C118" s="95">
        <v>12</v>
      </c>
      <c r="D118" s="95"/>
      <c r="E118" s="95"/>
      <c r="F118" s="95"/>
      <c r="G118" s="178"/>
      <c r="H118" s="384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392"/>
      <c r="M118" s="154" t="str">
        <f t="shared" si="99"/>
        <v/>
      </c>
      <c r="N118" s="385"/>
      <c r="O118" s="385"/>
      <c r="P118" s="95"/>
      <c r="Q118" s="95"/>
      <c r="R118" s="178" t="str">
        <f t="shared" si="100"/>
        <v/>
      </c>
      <c r="S118" s="95" t="str">
        <f t="shared" si="101"/>
        <v/>
      </c>
      <c r="T118" s="384"/>
      <c r="U118" s="95"/>
      <c r="V118" s="95"/>
      <c r="W118" s="178" t="str">
        <f t="shared" si="102"/>
        <v/>
      </c>
      <c r="X118" s="95" t="str">
        <f t="shared" si="103"/>
        <v/>
      </c>
      <c r="Y118" s="384"/>
      <c r="Z118" s="95"/>
      <c r="AA118" s="95"/>
      <c r="AB118" s="178" t="str">
        <f t="shared" si="104"/>
        <v/>
      </c>
      <c r="AC118" s="95" t="str">
        <f t="shared" si="105"/>
        <v/>
      </c>
      <c r="AD118" s="384"/>
      <c r="AE118" s="95"/>
      <c r="AF118" s="95"/>
      <c r="AG118" s="178" t="str">
        <f t="shared" si="106"/>
        <v/>
      </c>
      <c r="AH118" s="95" t="str">
        <f t="shared" si="107"/>
        <v/>
      </c>
      <c r="AI118" s="384"/>
      <c r="AJ118" s="95"/>
      <c r="AK118" s="95"/>
      <c r="AL118" s="178" t="str">
        <f t="shared" si="108"/>
        <v/>
      </c>
      <c r="AM118" s="95" t="str">
        <f t="shared" si="109"/>
        <v/>
      </c>
      <c r="AN118" s="384"/>
      <c r="AO118" s="95"/>
      <c r="AP118" s="95"/>
      <c r="AQ118" s="178" t="str">
        <f t="shared" si="110"/>
        <v/>
      </c>
      <c r="AR118" s="95" t="str">
        <f t="shared" si="111"/>
        <v/>
      </c>
      <c r="AS118" s="384"/>
      <c r="AT118" s="95"/>
      <c r="AU118" s="95"/>
      <c r="AV118" s="178" t="str">
        <f t="shared" si="112"/>
        <v/>
      </c>
      <c r="AW118" s="95" t="str">
        <f t="shared" si="113"/>
        <v/>
      </c>
      <c r="AX118" s="384"/>
    </row>
    <row r="119" spans="2:50" hidden="1">
      <c r="B119" s="390"/>
      <c r="C119" s="95">
        <v>13</v>
      </c>
      <c r="D119" s="95"/>
      <c r="E119" s="95"/>
      <c r="F119" s="95"/>
      <c r="G119" s="178"/>
      <c r="H119" s="384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392"/>
      <c r="M119" s="154" t="str">
        <f t="shared" si="99"/>
        <v/>
      </c>
      <c r="N119" s="385"/>
      <c r="O119" s="385"/>
      <c r="P119" s="95"/>
      <c r="Q119" s="95"/>
      <c r="R119" s="178" t="str">
        <f t="shared" si="100"/>
        <v/>
      </c>
      <c r="S119" s="95" t="str">
        <f t="shared" si="101"/>
        <v/>
      </c>
      <c r="T119" s="384"/>
      <c r="U119" s="95"/>
      <c r="V119" s="95"/>
      <c r="W119" s="178" t="str">
        <f t="shared" si="102"/>
        <v/>
      </c>
      <c r="X119" s="95" t="str">
        <f t="shared" si="103"/>
        <v/>
      </c>
      <c r="Y119" s="384"/>
      <c r="Z119" s="95"/>
      <c r="AA119" s="95"/>
      <c r="AB119" s="178" t="str">
        <f t="shared" si="104"/>
        <v/>
      </c>
      <c r="AC119" s="95" t="str">
        <f t="shared" si="105"/>
        <v/>
      </c>
      <c r="AD119" s="384"/>
      <c r="AE119" s="95"/>
      <c r="AF119" s="95"/>
      <c r="AG119" s="178" t="str">
        <f t="shared" si="106"/>
        <v/>
      </c>
      <c r="AH119" s="95" t="str">
        <f t="shared" si="107"/>
        <v/>
      </c>
      <c r="AI119" s="384"/>
      <c r="AJ119" s="95"/>
      <c r="AK119" s="95"/>
      <c r="AL119" s="178" t="str">
        <f t="shared" si="108"/>
        <v/>
      </c>
      <c r="AM119" s="95" t="str">
        <f t="shared" si="109"/>
        <v/>
      </c>
      <c r="AN119" s="384"/>
      <c r="AO119" s="95"/>
      <c r="AP119" s="95"/>
      <c r="AQ119" s="178" t="str">
        <f t="shared" si="110"/>
        <v/>
      </c>
      <c r="AR119" s="95" t="str">
        <f t="shared" si="111"/>
        <v/>
      </c>
      <c r="AS119" s="384"/>
      <c r="AT119" s="95"/>
      <c r="AU119" s="95"/>
      <c r="AV119" s="178" t="str">
        <f t="shared" si="112"/>
        <v/>
      </c>
      <c r="AW119" s="95" t="str">
        <f t="shared" si="113"/>
        <v/>
      </c>
      <c r="AX119" s="384"/>
    </row>
    <row r="120" spans="2:50" hidden="1">
      <c r="B120" s="390"/>
      <c r="C120" s="95">
        <v>14</v>
      </c>
      <c r="D120" s="95"/>
      <c r="E120" s="95"/>
      <c r="F120" s="95"/>
      <c r="G120" s="178"/>
      <c r="H120" s="384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392"/>
      <c r="M120" s="154" t="str">
        <f t="shared" si="99"/>
        <v/>
      </c>
      <c r="N120" s="385"/>
      <c r="O120" s="385"/>
      <c r="P120" s="95"/>
      <c r="Q120" s="95"/>
      <c r="R120" s="178" t="str">
        <f t="shared" si="100"/>
        <v/>
      </c>
      <c r="S120" s="95" t="str">
        <f t="shared" si="101"/>
        <v/>
      </c>
      <c r="T120" s="384"/>
      <c r="U120" s="95"/>
      <c r="V120" s="95"/>
      <c r="W120" s="178" t="str">
        <f t="shared" si="102"/>
        <v/>
      </c>
      <c r="X120" s="95" t="str">
        <f t="shared" si="103"/>
        <v/>
      </c>
      <c r="Y120" s="384"/>
      <c r="Z120" s="95"/>
      <c r="AA120" s="95"/>
      <c r="AB120" s="178" t="str">
        <f t="shared" si="104"/>
        <v/>
      </c>
      <c r="AC120" s="95" t="str">
        <f t="shared" si="105"/>
        <v/>
      </c>
      <c r="AD120" s="384"/>
      <c r="AE120" s="95"/>
      <c r="AF120" s="95"/>
      <c r="AG120" s="178" t="str">
        <f t="shared" si="106"/>
        <v/>
      </c>
      <c r="AH120" s="95" t="str">
        <f t="shared" si="107"/>
        <v/>
      </c>
      <c r="AI120" s="384"/>
      <c r="AJ120" s="95"/>
      <c r="AK120" s="95"/>
      <c r="AL120" s="178" t="str">
        <f t="shared" si="108"/>
        <v/>
      </c>
      <c r="AM120" s="95" t="str">
        <f t="shared" si="109"/>
        <v/>
      </c>
      <c r="AN120" s="384"/>
      <c r="AO120" s="95"/>
      <c r="AP120" s="95"/>
      <c r="AQ120" s="178" t="str">
        <f t="shared" si="110"/>
        <v/>
      </c>
      <c r="AR120" s="95" t="str">
        <f t="shared" si="111"/>
        <v/>
      </c>
      <c r="AS120" s="384"/>
      <c r="AT120" s="95"/>
      <c r="AU120" s="95"/>
      <c r="AV120" s="178" t="str">
        <f t="shared" si="112"/>
        <v/>
      </c>
      <c r="AW120" s="95" t="str">
        <f t="shared" si="113"/>
        <v/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178"/>
      <c r="H121" s="384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393"/>
      <c r="M121" s="154" t="str">
        <f t="shared" si="99"/>
        <v/>
      </c>
      <c r="N121" s="385"/>
      <c r="O121" s="385"/>
      <c r="P121" s="95"/>
      <c r="Q121" s="95"/>
      <c r="R121" s="178" t="str">
        <f t="shared" si="100"/>
        <v/>
      </c>
      <c r="S121" s="95" t="str">
        <f t="shared" si="101"/>
        <v/>
      </c>
      <c r="T121" s="384"/>
      <c r="U121" s="95"/>
      <c r="V121" s="95"/>
      <c r="W121" s="178" t="str">
        <f t="shared" si="102"/>
        <v/>
      </c>
      <c r="X121" s="95" t="str">
        <f t="shared" si="103"/>
        <v/>
      </c>
      <c r="Y121" s="384"/>
      <c r="Z121" s="95"/>
      <c r="AA121" s="95"/>
      <c r="AB121" s="178" t="str">
        <f t="shared" si="104"/>
        <v/>
      </c>
      <c r="AC121" s="95" t="str">
        <f t="shared" si="105"/>
        <v/>
      </c>
      <c r="AD121" s="384"/>
      <c r="AE121" s="95"/>
      <c r="AF121" s="95"/>
      <c r="AG121" s="178" t="str">
        <f t="shared" si="106"/>
        <v/>
      </c>
      <c r="AH121" s="95" t="str">
        <f t="shared" si="107"/>
        <v/>
      </c>
      <c r="AI121" s="384"/>
      <c r="AJ121" s="95"/>
      <c r="AK121" s="95"/>
      <c r="AL121" s="178" t="str">
        <f t="shared" si="108"/>
        <v/>
      </c>
      <c r="AM121" s="95" t="str">
        <f t="shared" si="109"/>
        <v/>
      </c>
      <c r="AN121" s="384"/>
      <c r="AO121" s="95"/>
      <c r="AP121" s="95"/>
      <c r="AQ121" s="178" t="str">
        <f t="shared" si="110"/>
        <v/>
      </c>
      <c r="AR121" s="95" t="str">
        <f t="shared" si="111"/>
        <v/>
      </c>
      <c r="AS121" s="384"/>
      <c r="AT121" s="95"/>
      <c r="AU121" s="95"/>
      <c r="AV121" s="178" t="str">
        <f t="shared" si="112"/>
        <v/>
      </c>
      <c r="AW121" s="95" t="str">
        <f t="shared" si="113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85" t="s">
        <v>45</v>
      </c>
      <c r="C127" s="95">
        <v>1</v>
      </c>
      <c r="D127" s="95" t="s">
        <v>151</v>
      </c>
      <c r="E127" s="95">
        <v>17</v>
      </c>
      <c r="F127" s="95">
        <v>2400</v>
      </c>
      <c r="G127" s="178">
        <f>F127/E127</f>
        <v>141.1764705882353</v>
      </c>
      <c r="H127" s="384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391">
        <f>IFERROR(AVERAGE(K127:K141),"-")</f>
        <v>135.11991534818253</v>
      </c>
      <c r="M127" s="154">
        <f>IFERROR(RANK(K127, K$127:K$141),"")</f>
        <v>1</v>
      </c>
      <c r="N127" s="385"/>
      <c r="O127" s="385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384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384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384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384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384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384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384">
        <f>AVERAGE(AV127:AV141)</f>
        <v>133.14401622718046</v>
      </c>
    </row>
    <row r="128" spans="2:50" hidden="1">
      <c r="B128" s="390"/>
      <c r="C128" s="95">
        <v>2</v>
      </c>
      <c r="D128" s="95"/>
      <c r="E128" s="95"/>
      <c r="F128" s="95"/>
      <c r="G128" s="178"/>
      <c r="H128" s="384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392"/>
      <c r="M128" s="154" t="str">
        <f t="shared" ref="M128:M141" si="120">IFERROR(RANK(K128, K$127:K$141),"")</f>
        <v/>
      </c>
      <c r="N128" s="385"/>
      <c r="O128" s="385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384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384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384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384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384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384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384"/>
    </row>
    <row r="129" spans="2:50" hidden="1">
      <c r="B129" s="390"/>
      <c r="C129" s="95">
        <v>3</v>
      </c>
      <c r="D129" s="95"/>
      <c r="E129" s="95"/>
      <c r="F129" s="95"/>
      <c r="G129" s="178"/>
      <c r="H129" s="384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392"/>
      <c r="M129" s="154" t="str">
        <f t="shared" si="120"/>
        <v/>
      </c>
      <c r="N129" s="385"/>
      <c r="O129" s="385"/>
      <c r="P129" s="95"/>
      <c r="Q129" s="95"/>
      <c r="R129" s="178" t="str">
        <f t="shared" si="121"/>
        <v/>
      </c>
      <c r="S129" s="95" t="str">
        <f t="shared" si="122"/>
        <v/>
      </c>
      <c r="T129" s="384"/>
      <c r="U129" s="95"/>
      <c r="V129" s="95"/>
      <c r="W129" s="178" t="str">
        <f t="shared" si="123"/>
        <v/>
      </c>
      <c r="X129" s="95" t="str">
        <f t="shared" si="124"/>
        <v/>
      </c>
      <c r="Y129" s="384"/>
      <c r="Z129" s="95"/>
      <c r="AA129" s="95"/>
      <c r="AB129" s="178" t="str">
        <f t="shared" si="125"/>
        <v/>
      </c>
      <c r="AC129" s="95" t="str">
        <f t="shared" si="126"/>
        <v/>
      </c>
      <c r="AD129" s="384"/>
      <c r="AE129" s="95"/>
      <c r="AF129" s="95"/>
      <c r="AG129" s="178" t="str">
        <f t="shared" si="127"/>
        <v/>
      </c>
      <c r="AH129" s="95" t="str">
        <f t="shared" si="128"/>
        <v/>
      </c>
      <c r="AI129" s="384"/>
      <c r="AJ129" s="95"/>
      <c r="AK129" s="95"/>
      <c r="AL129" s="178" t="str">
        <f t="shared" si="129"/>
        <v/>
      </c>
      <c r="AM129" s="95" t="str">
        <f t="shared" si="130"/>
        <v/>
      </c>
      <c r="AN129" s="384"/>
      <c r="AO129" s="95"/>
      <c r="AP129" s="95"/>
      <c r="AQ129" s="178" t="str">
        <f t="shared" si="131"/>
        <v/>
      </c>
      <c r="AR129" s="95" t="str">
        <f t="shared" si="132"/>
        <v/>
      </c>
      <c r="AS129" s="384"/>
      <c r="AT129" s="95"/>
      <c r="AU129" s="95"/>
      <c r="AV129" s="178" t="str">
        <f t="shared" si="133"/>
        <v/>
      </c>
      <c r="AW129" s="95" t="str">
        <f t="shared" si="134"/>
        <v/>
      </c>
      <c r="AX129" s="384"/>
    </row>
    <row r="130" spans="2:50" hidden="1">
      <c r="B130" s="390"/>
      <c r="C130" s="95">
        <v>4</v>
      </c>
      <c r="D130" s="95"/>
      <c r="E130" s="95"/>
      <c r="F130" s="95"/>
      <c r="G130" s="178"/>
      <c r="H130" s="384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392"/>
      <c r="M130" s="154" t="str">
        <f t="shared" si="120"/>
        <v/>
      </c>
      <c r="N130" s="385"/>
      <c r="O130" s="385"/>
      <c r="P130" s="95"/>
      <c r="Q130" s="95"/>
      <c r="R130" s="178" t="str">
        <f t="shared" si="121"/>
        <v/>
      </c>
      <c r="S130" s="95" t="str">
        <f t="shared" si="122"/>
        <v/>
      </c>
      <c r="T130" s="384"/>
      <c r="U130" s="95"/>
      <c r="V130" s="95"/>
      <c r="W130" s="178" t="str">
        <f t="shared" si="123"/>
        <v/>
      </c>
      <c r="X130" s="95" t="str">
        <f t="shared" si="124"/>
        <v/>
      </c>
      <c r="Y130" s="384"/>
      <c r="Z130" s="95"/>
      <c r="AA130" s="95"/>
      <c r="AB130" s="178" t="str">
        <f t="shared" si="125"/>
        <v/>
      </c>
      <c r="AC130" s="95" t="str">
        <f t="shared" si="126"/>
        <v/>
      </c>
      <c r="AD130" s="384"/>
      <c r="AE130" s="95"/>
      <c r="AF130" s="95"/>
      <c r="AG130" s="178" t="str">
        <f t="shared" si="127"/>
        <v/>
      </c>
      <c r="AH130" s="95" t="str">
        <f t="shared" si="128"/>
        <v/>
      </c>
      <c r="AI130" s="384"/>
      <c r="AJ130" s="95"/>
      <c r="AK130" s="95"/>
      <c r="AL130" s="178" t="str">
        <f t="shared" si="129"/>
        <v/>
      </c>
      <c r="AM130" s="95" t="str">
        <f t="shared" si="130"/>
        <v/>
      </c>
      <c r="AN130" s="384"/>
      <c r="AO130" s="95"/>
      <c r="AP130" s="95"/>
      <c r="AQ130" s="178" t="str">
        <f t="shared" si="131"/>
        <v/>
      </c>
      <c r="AR130" s="95" t="str">
        <f t="shared" si="132"/>
        <v/>
      </c>
      <c r="AS130" s="384"/>
      <c r="AT130" s="95"/>
      <c r="AU130" s="95"/>
      <c r="AV130" s="178" t="str">
        <f t="shared" si="133"/>
        <v/>
      </c>
      <c r="AW130" s="95" t="str">
        <f t="shared" si="134"/>
        <v/>
      </c>
      <c r="AX130" s="384"/>
    </row>
    <row r="131" spans="2:50" hidden="1">
      <c r="B131" s="390"/>
      <c r="C131" s="95">
        <v>5</v>
      </c>
      <c r="D131" s="95"/>
      <c r="E131" s="95"/>
      <c r="F131" s="95"/>
      <c r="G131" s="178"/>
      <c r="H131" s="384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392"/>
      <c r="M131" s="154" t="str">
        <f t="shared" si="120"/>
        <v/>
      </c>
      <c r="N131" s="385"/>
      <c r="O131" s="385"/>
      <c r="P131" s="95"/>
      <c r="Q131" s="95"/>
      <c r="R131" s="178" t="str">
        <f t="shared" si="121"/>
        <v/>
      </c>
      <c r="S131" s="95" t="str">
        <f t="shared" si="122"/>
        <v/>
      </c>
      <c r="T131" s="384"/>
      <c r="U131" s="95"/>
      <c r="V131" s="95"/>
      <c r="W131" s="178" t="str">
        <f t="shared" si="123"/>
        <v/>
      </c>
      <c r="X131" s="95" t="str">
        <f t="shared" si="124"/>
        <v/>
      </c>
      <c r="Y131" s="384"/>
      <c r="Z131" s="95"/>
      <c r="AA131" s="95"/>
      <c r="AB131" s="178" t="str">
        <f t="shared" si="125"/>
        <v/>
      </c>
      <c r="AC131" s="95" t="str">
        <f t="shared" si="126"/>
        <v/>
      </c>
      <c r="AD131" s="384"/>
      <c r="AE131" s="95"/>
      <c r="AF131" s="95"/>
      <c r="AG131" s="178" t="str">
        <f t="shared" si="127"/>
        <v/>
      </c>
      <c r="AH131" s="95" t="str">
        <f t="shared" si="128"/>
        <v/>
      </c>
      <c r="AI131" s="384"/>
      <c r="AJ131" s="95"/>
      <c r="AK131" s="95"/>
      <c r="AL131" s="178" t="str">
        <f t="shared" si="129"/>
        <v/>
      </c>
      <c r="AM131" s="95" t="str">
        <f t="shared" si="130"/>
        <v/>
      </c>
      <c r="AN131" s="384"/>
      <c r="AO131" s="95"/>
      <c r="AP131" s="95"/>
      <c r="AQ131" s="178" t="str">
        <f t="shared" si="131"/>
        <v/>
      </c>
      <c r="AR131" s="95" t="str">
        <f t="shared" si="132"/>
        <v/>
      </c>
      <c r="AS131" s="384"/>
      <c r="AT131" s="95"/>
      <c r="AU131" s="95"/>
      <c r="AV131" s="178" t="str">
        <f t="shared" si="133"/>
        <v/>
      </c>
      <c r="AW131" s="95" t="str">
        <f t="shared" si="134"/>
        <v/>
      </c>
      <c r="AX131" s="384"/>
    </row>
    <row r="132" spans="2:50" hidden="1">
      <c r="B132" s="390"/>
      <c r="C132" s="95">
        <v>6</v>
      </c>
      <c r="D132" s="95"/>
      <c r="E132" s="95"/>
      <c r="F132" s="95"/>
      <c r="G132" s="178"/>
      <c r="H132" s="384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392"/>
      <c r="M132" s="154" t="str">
        <f t="shared" si="120"/>
        <v/>
      </c>
      <c r="N132" s="385"/>
      <c r="O132" s="385"/>
      <c r="P132" s="95"/>
      <c r="Q132" s="95"/>
      <c r="R132" s="178" t="str">
        <f t="shared" si="121"/>
        <v/>
      </c>
      <c r="S132" s="95" t="str">
        <f t="shared" si="122"/>
        <v/>
      </c>
      <c r="T132" s="384"/>
      <c r="U132" s="95"/>
      <c r="V132" s="95"/>
      <c r="W132" s="178" t="str">
        <f t="shared" si="123"/>
        <v/>
      </c>
      <c r="X132" s="95" t="str">
        <f t="shared" si="124"/>
        <v/>
      </c>
      <c r="Y132" s="384"/>
      <c r="Z132" s="95"/>
      <c r="AA132" s="95"/>
      <c r="AB132" s="178" t="str">
        <f t="shared" si="125"/>
        <v/>
      </c>
      <c r="AC132" s="95" t="str">
        <f t="shared" si="126"/>
        <v/>
      </c>
      <c r="AD132" s="384"/>
      <c r="AE132" s="95"/>
      <c r="AF132" s="95"/>
      <c r="AG132" s="178" t="str">
        <f t="shared" si="127"/>
        <v/>
      </c>
      <c r="AH132" s="95" t="str">
        <f t="shared" si="128"/>
        <v/>
      </c>
      <c r="AI132" s="384"/>
      <c r="AJ132" s="95"/>
      <c r="AK132" s="95"/>
      <c r="AL132" s="178" t="str">
        <f t="shared" si="129"/>
        <v/>
      </c>
      <c r="AM132" s="95" t="str">
        <f t="shared" si="130"/>
        <v/>
      </c>
      <c r="AN132" s="384"/>
      <c r="AO132" s="95"/>
      <c r="AP132" s="95"/>
      <c r="AQ132" s="178" t="str">
        <f t="shared" si="131"/>
        <v/>
      </c>
      <c r="AR132" s="95" t="str">
        <f t="shared" si="132"/>
        <v/>
      </c>
      <c r="AS132" s="384"/>
      <c r="AT132" s="95"/>
      <c r="AU132" s="95"/>
      <c r="AV132" s="178" t="str">
        <f t="shared" si="133"/>
        <v/>
      </c>
      <c r="AW132" s="95" t="str">
        <f t="shared" si="134"/>
        <v/>
      </c>
      <c r="AX132" s="384"/>
    </row>
    <row r="133" spans="2:50" hidden="1">
      <c r="B133" s="390"/>
      <c r="C133" s="95">
        <v>7</v>
      </c>
      <c r="D133" s="95"/>
      <c r="E133" s="95"/>
      <c r="F133" s="95"/>
      <c r="G133" s="178"/>
      <c r="H133" s="384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392"/>
      <c r="M133" s="154" t="str">
        <f t="shared" si="120"/>
        <v/>
      </c>
      <c r="N133" s="385"/>
      <c r="O133" s="385"/>
      <c r="P133" s="95"/>
      <c r="Q133" s="95"/>
      <c r="R133" s="178" t="str">
        <f t="shared" si="121"/>
        <v/>
      </c>
      <c r="S133" s="95" t="str">
        <f t="shared" si="122"/>
        <v/>
      </c>
      <c r="T133" s="384"/>
      <c r="U133" s="95"/>
      <c r="V133" s="95"/>
      <c r="W133" s="178" t="str">
        <f t="shared" si="123"/>
        <v/>
      </c>
      <c r="X133" s="95" t="str">
        <f t="shared" si="124"/>
        <v/>
      </c>
      <c r="Y133" s="384"/>
      <c r="Z133" s="95"/>
      <c r="AA133" s="95"/>
      <c r="AB133" s="178" t="str">
        <f t="shared" si="125"/>
        <v/>
      </c>
      <c r="AC133" s="95" t="str">
        <f t="shared" si="126"/>
        <v/>
      </c>
      <c r="AD133" s="384"/>
      <c r="AE133" s="95"/>
      <c r="AF133" s="95"/>
      <c r="AG133" s="178" t="str">
        <f t="shared" si="127"/>
        <v/>
      </c>
      <c r="AH133" s="95" t="str">
        <f t="shared" si="128"/>
        <v/>
      </c>
      <c r="AI133" s="384"/>
      <c r="AJ133" s="95"/>
      <c r="AK133" s="95"/>
      <c r="AL133" s="178" t="str">
        <f t="shared" si="129"/>
        <v/>
      </c>
      <c r="AM133" s="95" t="str">
        <f t="shared" si="130"/>
        <v/>
      </c>
      <c r="AN133" s="384"/>
      <c r="AO133" s="95"/>
      <c r="AP133" s="95"/>
      <c r="AQ133" s="178" t="str">
        <f t="shared" si="131"/>
        <v/>
      </c>
      <c r="AR133" s="95" t="str">
        <f t="shared" si="132"/>
        <v/>
      </c>
      <c r="AS133" s="384"/>
      <c r="AT133" s="95"/>
      <c r="AU133" s="95"/>
      <c r="AV133" s="178" t="str">
        <f t="shared" si="133"/>
        <v/>
      </c>
      <c r="AW133" s="95" t="str">
        <f t="shared" si="134"/>
        <v/>
      </c>
      <c r="AX133" s="384"/>
    </row>
    <row r="134" spans="2:50" hidden="1">
      <c r="B134" s="390"/>
      <c r="C134" s="95">
        <v>8</v>
      </c>
      <c r="D134" s="95"/>
      <c r="E134" s="95"/>
      <c r="F134" s="95"/>
      <c r="G134" s="178"/>
      <c r="H134" s="384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392"/>
      <c r="M134" s="154" t="str">
        <f t="shared" si="120"/>
        <v/>
      </c>
      <c r="N134" s="385"/>
      <c r="O134" s="385"/>
      <c r="P134" s="95"/>
      <c r="Q134" s="95"/>
      <c r="R134" s="178" t="str">
        <f t="shared" si="121"/>
        <v/>
      </c>
      <c r="S134" s="95" t="str">
        <f t="shared" si="122"/>
        <v/>
      </c>
      <c r="T134" s="384"/>
      <c r="U134" s="95"/>
      <c r="V134" s="95"/>
      <c r="W134" s="178" t="str">
        <f t="shared" si="123"/>
        <v/>
      </c>
      <c r="X134" s="95" t="str">
        <f t="shared" si="124"/>
        <v/>
      </c>
      <c r="Y134" s="384"/>
      <c r="Z134" s="95"/>
      <c r="AA134" s="95"/>
      <c r="AB134" s="178" t="str">
        <f t="shared" si="125"/>
        <v/>
      </c>
      <c r="AC134" s="95" t="str">
        <f t="shared" si="126"/>
        <v/>
      </c>
      <c r="AD134" s="384"/>
      <c r="AE134" s="95"/>
      <c r="AF134" s="95"/>
      <c r="AG134" s="178" t="str">
        <f t="shared" si="127"/>
        <v/>
      </c>
      <c r="AH134" s="95" t="str">
        <f t="shared" si="128"/>
        <v/>
      </c>
      <c r="AI134" s="384"/>
      <c r="AJ134" s="95"/>
      <c r="AK134" s="95"/>
      <c r="AL134" s="178" t="str">
        <f t="shared" si="129"/>
        <v/>
      </c>
      <c r="AM134" s="95" t="str">
        <f t="shared" si="130"/>
        <v/>
      </c>
      <c r="AN134" s="384"/>
      <c r="AO134" s="95"/>
      <c r="AP134" s="95"/>
      <c r="AQ134" s="178" t="str">
        <f t="shared" si="131"/>
        <v/>
      </c>
      <c r="AR134" s="95" t="str">
        <f t="shared" si="132"/>
        <v/>
      </c>
      <c r="AS134" s="384"/>
      <c r="AT134" s="95"/>
      <c r="AU134" s="95"/>
      <c r="AV134" s="178" t="str">
        <f t="shared" si="133"/>
        <v/>
      </c>
      <c r="AW134" s="95" t="str">
        <f t="shared" si="134"/>
        <v/>
      </c>
      <c r="AX134" s="384"/>
    </row>
    <row r="135" spans="2:50" hidden="1">
      <c r="B135" s="390"/>
      <c r="C135" s="95">
        <v>9</v>
      </c>
      <c r="D135" s="95"/>
      <c r="E135" s="95"/>
      <c r="F135" s="95"/>
      <c r="G135" s="178"/>
      <c r="H135" s="384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392"/>
      <c r="M135" s="154" t="str">
        <f t="shared" si="120"/>
        <v/>
      </c>
      <c r="N135" s="385"/>
      <c r="O135" s="385"/>
      <c r="P135" s="95"/>
      <c r="Q135" s="95"/>
      <c r="R135" s="178" t="str">
        <f t="shared" si="121"/>
        <v/>
      </c>
      <c r="S135" s="95" t="str">
        <f t="shared" si="122"/>
        <v/>
      </c>
      <c r="T135" s="384"/>
      <c r="U135" s="95"/>
      <c r="V135" s="95"/>
      <c r="W135" s="178" t="str">
        <f t="shared" si="123"/>
        <v/>
      </c>
      <c r="X135" s="95" t="str">
        <f t="shared" si="124"/>
        <v/>
      </c>
      <c r="Y135" s="384"/>
      <c r="Z135" s="95"/>
      <c r="AA135" s="95"/>
      <c r="AB135" s="178" t="str">
        <f t="shared" si="125"/>
        <v/>
      </c>
      <c r="AC135" s="95" t="str">
        <f t="shared" si="126"/>
        <v/>
      </c>
      <c r="AD135" s="384"/>
      <c r="AE135" s="95"/>
      <c r="AF135" s="95"/>
      <c r="AG135" s="178" t="str">
        <f t="shared" si="127"/>
        <v/>
      </c>
      <c r="AH135" s="95" t="str">
        <f t="shared" si="128"/>
        <v/>
      </c>
      <c r="AI135" s="384"/>
      <c r="AJ135" s="95"/>
      <c r="AK135" s="95"/>
      <c r="AL135" s="178" t="str">
        <f t="shared" si="129"/>
        <v/>
      </c>
      <c r="AM135" s="95" t="str">
        <f t="shared" si="130"/>
        <v/>
      </c>
      <c r="AN135" s="384"/>
      <c r="AO135" s="95"/>
      <c r="AP135" s="95"/>
      <c r="AQ135" s="178" t="str">
        <f t="shared" si="131"/>
        <v/>
      </c>
      <c r="AR135" s="95" t="str">
        <f t="shared" si="132"/>
        <v/>
      </c>
      <c r="AS135" s="384"/>
      <c r="AT135" s="95"/>
      <c r="AU135" s="95"/>
      <c r="AV135" s="178" t="str">
        <f t="shared" si="133"/>
        <v/>
      </c>
      <c r="AW135" s="95" t="str">
        <f t="shared" si="134"/>
        <v/>
      </c>
      <c r="AX135" s="384"/>
    </row>
    <row r="136" spans="2:50" hidden="1">
      <c r="B136" s="390"/>
      <c r="C136" s="95">
        <v>10</v>
      </c>
      <c r="D136" s="95"/>
      <c r="E136" s="95"/>
      <c r="F136" s="95"/>
      <c r="G136" s="178"/>
      <c r="H136" s="384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392"/>
      <c r="M136" s="154" t="str">
        <f t="shared" si="120"/>
        <v/>
      </c>
      <c r="N136" s="385"/>
      <c r="O136" s="385"/>
      <c r="P136" s="95"/>
      <c r="Q136" s="95"/>
      <c r="R136" s="178" t="str">
        <f t="shared" si="121"/>
        <v/>
      </c>
      <c r="S136" s="95" t="str">
        <f t="shared" si="122"/>
        <v/>
      </c>
      <c r="T136" s="384"/>
      <c r="U136" s="95"/>
      <c r="V136" s="95"/>
      <c r="W136" s="178" t="str">
        <f t="shared" si="123"/>
        <v/>
      </c>
      <c r="X136" s="95" t="str">
        <f t="shared" si="124"/>
        <v/>
      </c>
      <c r="Y136" s="384"/>
      <c r="Z136" s="95"/>
      <c r="AA136" s="95"/>
      <c r="AB136" s="178" t="str">
        <f t="shared" si="125"/>
        <v/>
      </c>
      <c r="AC136" s="95" t="str">
        <f t="shared" si="126"/>
        <v/>
      </c>
      <c r="AD136" s="384"/>
      <c r="AE136" s="95"/>
      <c r="AF136" s="95"/>
      <c r="AG136" s="178" t="str">
        <f t="shared" si="127"/>
        <v/>
      </c>
      <c r="AH136" s="95" t="str">
        <f t="shared" si="128"/>
        <v/>
      </c>
      <c r="AI136" s="384"/>
      <c r="AJ136" s="95"/>
      <c r="AK136" s="95"/>
      <c r="AL136" s="178" t="str">
        <f t="shared" si="129"/>
        <v/>
      </c>
      <c r="AM136" s="95" t="str">
        <f t="shared" si="130"/>
        <v/>
      </c>
      <c r="AN136" s="384"/>
      <c r="AO136" s="95"/>
      <c r="AP136" s="95"/>
      <c r="AQ136" s="178" t="str">
        <f t="shared" si="131"/>
        <v/>
      </c>
      <c r="AR136" s="95" t="str">
        <f t="shared" si="132"/>
        <v/>
      </c>
      <c r="AS136" s="384"/>
      <c r="AT136" s="95"/>
      <c r="AU136" s="95"/>
      <c r="AV136" s="178" t="str">
        <f t="shared" si="133"/>
        <v/>
      </c>
      <c r="AW136" s="95" t="str">
        <f t="shared" si="134"/>
        <v/>
      </c>
      <c r="AX136" s="384"/>
    </row>
    <row r="137" spans="2:50" hidden="1">
      <c r="B137" s="390"/>
      <c r="C137" s="95">
        <v>11</v>
      </c>
      <c r="D137" s="95"/>
      <c r="E137" s="95"/>
      <c r="F137" s="95"/>
      <c r="G137" s="178"/>
      <c r="H137" s="384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392"/>
      <c r="M137" s="154" t="str">
        <f t="shared" si="120"/>
        <v/>
      </c>
      <c r="N137" s="385"/>
      <c r="O137" s="385"/>
      <c r="P137" s="95"/>
      <c r="Q137" s="95"/>
      <c r="R137" s="178" t="str">
        <f t="shared" si="121"/>
        <v/>
      </c>
      <c r="S137" s="95" t="str">
        <f t="shared" si="122"/>
        <v/>
      </c>
      <c r="T137" s="384"/>
      <c r="U137" s="95"/>
      <c r="V137" s="95"/>
      <c r="W137" s="178" t="str">
        <f t="shared" si="123"/>
        <v/>
      </c>
      <c r="X137" s="95" t="str">
        <f t="shared" si="124"/>
        <v/>
      </c>
      <c r="Y137" s="384"/>
      <c r="Z137" s="95"/>
      <c r="AA137" s="95"/>
      <c r="AB137" s="178" t="str">
        <f t="shared" si="125"/>
        <v/>
      </c>
      <c r="AC137" s="95" t="str">
        <f t="shared" si="126"/>
        <v/>
      </c>
      <c r="AD137" s="384"/>
      <c r="AE137" s="95"/>
      <c r="AF137" s="95"/>
      <c r="AG137" s="178" t="str">
        <f t="shared" si="127"/>
        <v/>
      </c>
      <c r="AH137" s="95" t="str">
        <f t="shared" si="128"/>
        <v/>
      </c>
      <c r="AI137" s="384"/>
      <c r="AJ137" s="95"/>
      <c r="AK137" s="95"/>
      <c r="AL137" s="178" t="str">
        <f t="shared" si="129"/>
        <v/>
      </c>
      <c r="AM137" s="95" t="str">
        <f t="shared" si="130"/>
        <v/>
      </c>
      <c r="AN137" s="384"/>
      <c r="AO137" s="95"/>
      <c r="AP137" s="95"/>
      <c r="AQ137" s="178" t="str">
        <f t="shared" si="131"/>
        <v/>
      </c>
      <c r="AR137" s="95" t="str">
        <f t="shared" si="132"/>
        <v/>
      </c>
      <c r="AS137" s="384"/>
      <c r="AT137" s="95"/>
      <c r="AU137" s="95"/>
      <c r="AV137" s="178" t="str">
        <f t="shared" si="133"/>
        <v/>
      </c>
      <c r="AW137" s="95" t="str">
        <f t="shared" si="134"/>
        <v/>
      </c>
      <c r="AX137" s="384"/>
    </row>
    <row r="138" spans="2:50" hidden="1">
      <c r="B138" s="390"/>
      <c r="C138" s="95">
        <v>12</v>
      </c>
      <c r="D138" s="95"/>
      <c r="E138" s="95"/>
      <c r="F138" s="95"/>
      <c r="G138" s="178"/>
      <c r="H138" s="384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392"/>
      <c r="M138" s="154" t="str">
        <f t="shared" si="120"/>
        <v/>
      </c>
      <c r="N138" s="385"/>
      <c r="O138" s="385"/>
      <c r="P138" s="95"/>
      <c r="Q138" s="95"/>
      <c r="R138" s="178" t="str">
        <f t="shared" si="121"/>
        <v/>
      </c>
      <c r="S138" s="95" t="str">
        <f t="shared" si="122"/>
        <v/>
      </c>
      <c r="T138" s="384"/>
      <c r="U138" s="95"/>
      <c r="V138" s="95"/>
      <c r="W138" s="178" t="str">
        <f t="shared" si="123"/>
        <v/>
      </c>
      <c r="X138" s="95" t="str">
        <f t="shared" si="124"/>
        <v/>
      </c>
      <c r="Y138" s="384"/>
      <c r="Z138" s="95"/>
      <c r="AA138" s="95"/>
      <c r="AB138" s="178" t="str">
        <f t="shared" si="125"/>
        <v/>
      </c>
      <c r="AC138" s="95" t="str">
        <f t="shared" si="126"/>
        <v/>
      </c>
      <c r="AD138" s="384"/>
      <c r="AE138" s="95"/>
      <c r="AF138" s="95"/>
      <c r="AG138" s="178" t="str">
        <f t="shared" si="127"/>
        <v/>
      </c>
      <c r="AH138" s="95" t="str">
        <f t="shared" si="128"/>
        <v/>
      </c>
      <c r="AI138" s="384"/>
      <c r="AJ138" s="95"/>
      <c r="AK138" s="95"/>
      <c r="AL138" s="178" t="str">
        <f t="shared" si="129"/>
        <v/>
      </c>
      <c r="AM138" s="95" t="str">
        <f t="shared" si="130"/>
        <v/>
      </c>
      <c r="AN138" s="384"/>
      <c r="AO138" s="95"/>
      <c r="AP138" s="95"/>
      <c r="AQ138" s="178" t="str">
        <f t="shared" si="131"/>
        <v/>
      </c>
      <c r="AR138" s="95" t="str">
        <f t="shared" si="132"/>
        <v/>
      </c>
      <c r="AS138" s="384"/>
      <c r="AT138" s="95"/>
      <c r="AU138" s="95"/>
      <c r="AV138" s="178" t="str">
        <f t="shared" si="133"/>
        <v/>
      </c>
      <c r="AW138" s="95" t="str">
        <f t="shared" si="134"/>
        <v/>
      </c>
      <c r="AX138" s="384"/>
    </row>
    <row r="139" spans="2:50" hidden="1">
      <c r="B139" s="390"/>
      <c r="C139" s="95">
        <v>13</v>
      </c>
      <c r="D139" s="95"/>
      <c r="E139" s="95"/>
      <c r="F139" s="95"/>
      <c r="G139" s="178"/>
      <c r="H139" s="384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392"/>
      <c r="M139" s="154" t="str">
        <f t="shared" si="120"/>
        <v/>
      </c>
      <c r="N139" s="385"/>
      <c r="O139" s="385"/>
      <c r="P139" s="95"/>
      <c r="Q139" s="95"/>
      <c r="R139" s="178" t="str">
        <f t="shared" si="121"/>
        <v/>
      </c>
      <c r="S139" s="95" t="str">
        <f t="shared" si="122"/>
        <v/>
      </c>
      <c r="T139" s="384"/>
      <c r="U139" s="95"/>
      <c r="V139" s="95"/>
      <c r="W139" s="178" t="str">
        <f t="shared" si="123"/>
        <v/>
      </c>
      <c r="X139" s="95" t="str">
        <f t="shared" si="124"/>
        <v/>
      </c>
      <c r="Y139" s="384"/>
      <c r="Z139" s="95"/>
      <c r="AA139" s="95"/>
      <c r="AB139" s="178" t="str">
        <f t="shared" si="125"/>
        <v/>
      </c>
      <c r="AC139" s="95" t="str">
        <f t="shared" si="126"/>
        <v/>
      </c>
      <c r="AD139" s="384"/>
      <c r="AE139" s="95"/>
      <c r="AF139" s="95"/>
      <c r="AG139" s="178" t="str">
        <f t="shared" si="127"/>
        <v/>
      </c>
      <c r="AH139" s="95" t="str">
        <f t="shared" si="128"/>
        <v/>
      </c>
      <c r="AI139" s="384"/>
      <c r="AJ139" s="95"/>
      <c r="AK139" s="95"/>
      <c r="AL139" s="178" t="str">
        <f t="shared" si="129"/>
        <v/>
      </c>
      <c r="AM139" s="95" t="str">
        <f t="shared" si="130"/>
        <v/>
      </c>
      <c r="AN139" s="384"/>
      <c r="AO139" s="95"/>
      <c r="AP139" s="95"/>
      <c r="AQ139" s="178" t="str">
        <f t="shared" si="131"/>
        <v/>
      </c>
      <c r="AR139" s="95" t="str">
        <f t="shared" si="132"/>
        <v/>
      </c>
      <c r="AS139" s="384"/>
      <c r="AT139" s="95"/>
      <c r="AU139" s="95"/>
      <c r="AV139" s="178" t="str">
        <f t="shared" si="133"/>
        <v/>
      </c>
      <c r="AW139" s="95" t="str">
        <f t="shared" si="134"/>
        <v/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178"/>
      <c r="H140" s="384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392"/>
      <c r="M140" s="154" t="str">
        <f t="shared" si="120"/>
        <v/>
      </c>
      <c r="N140" s="385"/>
      <c r="O140" s="385"/>
      <c r="P140" s="95"/>
      <c r="Q140" s="95"/>
      <c r="R140" s="178" t="str">
        <f t="shared" si="121"/>
        <v/>
      </c>
      <c r="S140" s="95" t="str">
        <f t="shared" si="122"/>
        <v/>
      </c>
      <c r="T140" s="384"/>
      <c r="U140" s="95"/>
      <c r="V140" s="95"/>
      <c r="W140" s="178" t="str">
        <f t="shared" si="123"/>
        <v/>
      </c>
      <c r="X140" s="95" t="str">
        <f t="shared" si="124"/>
        <v/>
      </c>
      <c r="Y140" s="384"/>
      <c r="Z140" s="95"/>
      <c r="AA140" s="95"/>
      <c r="AB140" s="178" t="str">
        <f t="shared" si="125"/>
        <v/>
      </c>
      <c r="AC140" s="95" t="str">
        <f t="shared" si="126"/>
        <v/>
      </c>
      <c r="AD140" s="384"/>
      <c r="AE140" s="95"/>
      <c r="AF140" s="95"/>
      <c r="AG140" s="178" t="str">
        <f t="shared" si="127"/>
        <v/>
      </c>
      <c r="AH140" s="95" t="str">
        <f t="shared" si="128"/>
        <v/>
      </c>
      <c r="AI140" s="384"/>
      <c r="AJ140" s="95"/>
      <c r="AK140" s="95"/>
      <c r="AL140" s="178" t="str">
        <f t="shared" si="129"/>
        <v/>
      </c>
      <c r="AM140" s="95" t="str">
        <f t="shared" si="130"/>
        <v/>
      </c>
      <c r="AN140" s="384"/>
      <c r="AO140" s="95"/>
      <c r="AP140" s="95"/>
      <c r="AQ140" s="178" t="str">
        <f t="shared" si="131"/>
        <v/>
      </c>
      <c r="AR140" s="95" t="str">
        <f t="shared" si="132"/>
        <v/>
      </c>
      <c r="AS140" s="384"/>
      <c r="AT140" s="95"/>
      <c r="AU140" s="95"/>
      <c r="AV140" s="178" t="str">
        <f t="shared" si="133"/>
        <v/>
      </c>
      <c r="AW140" s="95" t="str">
        <f t="shared" si="134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178"/>
      <c r="H141" s="384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393"/>
      <c r="M141" s="154" t="str">
        <f t="shared" si="120"/>
        <v/>
      </c>
      <c r="N141" s="385"/>
      <c r="O141" s="385"/>
      <c r="P141" s="95"/>
      <c r="Q141" s="95"/>
      <c r="R141" s="178" t="str">
        <f t="shared" si="121"/>
        <v/>
      </c>
      <c r="S141" s="95" t="str">
        <f t="shared" si="122"/>
        <v/>
      </c>
      <c r="T141" s="384"/>
      <c r="U141" s="95"/>
      <c r="V141" s="95"/>
      <c r="W141" s="178" t="str">
        <f t="shared" si="123"/>
        <v/>
      </c>
      <c r="X141" s="95" t="str">
        <f t="shared" si="124"/>
        <v/>
      </c>
      <c r="Y141" s="384"/>
      <c r="Z141" s="95"/>
      <c r="AA141" s="95"/>
      <c r="AB141" s="178" t="str">
        <f t="shared" si="125"/>
        <v/>
      </c>
      <c r="AC141" s="95" t="str">
        <f t="shared" si="126"/>
        <v/>
      </c>
      <c r="AD141" s="384"/>
      <c r="AE141" s="95"/>
      <c r="AF141" s="95"/>
      <c r="AG141" s="178" t="str">
        <f t="shared" si="127"/>
        <v/>
      </c>
      <c r="AH141" s="95" t="str">
        <f t="shared" si="128"/>
        <v/>
      </c>
      <c r="AI141" s="384"/>
      <c r="AJ141" s="95"/>
      <c r="AK141" s="95"/>
      <c r="AL141" s="178" t="str">
        <f t="shared" si="129"/>
        <v/>
      </c>
      <c r="AM141" s="95" t="str">
        <f t="shared" si="130"/>
        <v/>
      </c>
      <c r="AN141" s="384"/>
      <c r="AO141" s="95"/>
      <c r="AP141" s="95"/>
      <c r="AQ141" s="178" t="str">
        <f t="shared" si="131"/>
        <v/>
      </c>
      <c r="AR141" s="95" t="str">
        <f t="shared" si="132"/>
        <v/>
      </c>
      <c r="AS141" s="384"/>
      <c r="AT141" s="95"/>
      <c r="AU141" s="95"/>
      <c r="AV141" s="178" t="str">
        <f t="shared" si="133"/>
        <v/>
      </c>
      <c r="AW141" s="95" t="str">
        <f t="shared" si="134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85" t="s">
        <v>45</v>
      </c>
      <c r="C147" s="95">
        <v>1</v>
      </c>
      <c r="D147" s="95"/>
      <c r="E147" s="95"/>
      <c r="F147" s="95"/>
      <c r="G147" s="178" t="e">
        <f>F147/E147</f>
        <v>#DIV/0!</v>
      </c>
      <c r="H147" s="384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391" t="str">
        <f>IFERROR(AVERAGE(K147:K161),"-")</f>
        <v>-</v>
      </c>
      <c r="M147" s="154" t="str">
        <f>IFERROR(RANK(K147, K$147:K$161),"")</f>
        <v/>
      </c>
      <c r="N147" s="385"/>
      <c r="O147" s="385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384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384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384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384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384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384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384" t="e">
        <f>AVERAGE(AV147:AV161)</f>
        <v>#DIV/0!</v>
      </c>
    </row>
    <row r="148" spans="2:50" hidden="1">
      <c r="B148" s="390"/>
      <c r="C148" s="95">
        <v>2</v>
      </c>
      <c r="D148" s="95"/>
      <c r="E148" s="95"/>
      <c r="F148" s="95"/>
      <c r="G148" s="178"/>
      <c r="H148" s="384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392"/>
      <c r="M148" s="154" t="str">
        <f t="shared" ref="M148:M161" si="141">IFERROR(RANK(K148, K$147:K$161),"")</f>
        <v/>
      </c>
      <c r="N148" s="385"/>
      <c r="O148" s="385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384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384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384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384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384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384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384"/>
    </row>
    <row r="149" spans="2:50" hidden="1">
      <c r="B149" s="390"/>
      <c r="C149" s="95">
        <v>3</v>
      </c>
      <c r="D149" s="95"/>
      <c r="E149" s="95"/>
      <c r="F149" s="95"/>
      <c r="G149" s="178"/>
      <c r="H149" s="384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392"/>
      <c r="M149" s="154" t="str">
        <f t="shared" si="141"/>
        <v/>
      </c>
      <c r="N149" s="385"/>
      <c r="O149" s="385"/>
      <c r="P149" s="95"/>
      <c r="Q149" s="95"/>
      <c r="R149" s="178" t="str">
        <f t="shared" si="142"/>
        <v/>
      </c>
      <c r="S149" s="95" t="str">
        <f t="shared" si="143"/>
        <v/>
      </c>
      <c r="T149" s="384"/>
      <c r="U149" s="95"/>
      <c r="V149" s="95"/>
      <c r="W149" s="178" t="str">
        <f t="shared" si="144"/>
        <v/>
      </c>
      <c r="X149" s="95" t="str">
        <f t="shared" si="145"/>
        <v/>
      </c>
      <c r="Y149" s="384"/>
      <c r="Z149" s="95"/>
      <c r="AA149" s="95"/>
      <c r="AB149" s="178" t="str">
        <f t="shared" si="146"/>
        <v/>
      </c>
      <c r="AC149" s="95" t="str">
        <f t="shared" si="147"/>
        <v/>
      </c>
      <c r="AD149" s="384"/>
      <c r="AE149" s="95"/>
      <c r="AF149" s="95"/>
      <c r="AG149" s="178" t="str">
        <f t="shared" si="148"/>
        <v/>
      </c>
      <c r="AH149" s="95" t="str">
        <f t="shared" si="149"/>
        <v/>
      </c>
      <c r="AI149" s="384"/>
      <c r="AJ149" s="95"/>
      <c r="AK149" s="95"/>
      <c r="AL149" s="178" t="str">
        <f t="shared" si="150"/>
        <v/>
      </c>
      <c r="AM149" s="95" t="str">
        <f t="shared" si="151"/>
        <v/>
      </c>
      <c r="AN149" s="384"/>
      <c r="AO149" s="95"/>
      <c r="AP149" s="95"/>
      <c r="AQ149" s="178" t="str">
        <f t="shared" si="152"/>
        <v/>
      </c>
      <c r="AR149" s="95" t="str">
        <f t="shared" si="153"/>
        <v/>
      </c>
      <c r="AS149" s="384"/>
      <c r="AT149" s="95"/>
      <c r="AU149" s="95"/>
      <c r="AV149" s="178" t="str">
        <f t="shared" si="154"/>
        <v/>
      </c>
      <c r="AW149" s="95" t="str">
        <f t="shared" si="155"/>
        <v/>
      </c>
      <c r="AX149" s="384"/>
    </row>
    <row r="150" spans="2:50" hidden="1">
      <c r="B150" s="390"/>
      <c r="C150" s="95">
        <v>4</v>
      </c>
      <c r="D150" s="95"/>
      <c r="E150" s="95"/>
      <c r="F150" s="95"/>
      <c r="G150" s="178"/>
      <c r="H150" s="384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392"/>
      <c r="M150" s="154" t="str">
        <f t="shared" si="141"/>
        <v/>
      </c>
      <c r="N150" s="385"/>
      <c r="O150" s="385"/>
      <c r="P150" s="95"/>
      <c r="Q150" s="95"/>
      <c r="R150" s="178" t="str">
        <f t="shared" si="142"/>
        <v/>
      </c>
      <c r="S150" s="95" t="str">
        <f t="shared" si="143"/>
        <v/>
      </c>
      <c r="T150" s="384"/>
      <c r="U150" s="95"/>
      <c r="V150" s="95"/>
      <c r="W150" s="178" t="str">
        <f t="shared" si="144"/>
        <v/>
      </c>
      <c r="X150" s="95" t="str">
        <f t="shared" si="145"/>
        <v/>
      </c>
      <c r="Y150" s="384"/>
      <c r="Z150" s="95"/>
      <c r="AA150" s="95"/>
      <c r="AB150" s="178" t="str">
        <f t="shared" si="146"/>
        <v/>
      </c>
      <c r="AC150" s="95" t="str">
        <f t="shared" si="147"/>
        <v/>
      </c>
      <c r="AD150" s="384"/>
      <c r="AE150" s="95"/>
      <c r="AF150" s="95"/>
      <c r="AG150" s="178" t="str">
        <f t="shared" si="148"/>
        <v/>
      </c>
      <c r="AH150" s="95" t="str">
        <f t="shared" si="149"/>
        <v/>
      </c>
      <c r="AI150" s="384"/>
      <c r="AJ150" s="95"/>
      <c r="AK150" s="95"/>
      <c r="AL150" s="178" t="str">
        <f t="shared" si="150"/>
        <v/>
      </c>
      <c r="AM150" s="95" t="str">
        <f t="shared" si="151"/>
        <v/>
      </c>
      <c r="AN150" s="384"/>
      <c r="AO150" s="95"/>
      <c r="AP150" s="95"/>
      <c r="AQ150" s="178" t="str">
        <f t="shared" si="152"/>
        <v/>
      </c>
      <c r="AR150" s="95" t="str">
        <f t="shared" si="153"/>
        <v/>
      </c>
      <c r="AS150" s="384"/>
      <c r="AT150" s="95"/>
      <c r="AU150" s="95"/>
      <c r="AV150" s="178" t="str">
        <f t="shared" si="154"/>
        <v/>
      </c>
      <c r="AW150" s="95" t="str">
        <f t="shared" si="155"/>
        <v/>
      </c>
      <c r="AX150" s="384"/>
    </row>
    <row r="151" spans="2:50" hidden="1">
      <c r="B151" s="390"/>
      <c r="C151" s="95">
        <v>5</v>
      </c>
      <c r="D151" s="95"/>
      <c r="E151" s="95"/>
      <c r="F151" s="95"/>
      <c r="G151" s="178"/>
      <c r="H151" s="384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392"/>
      <c r="M151" s="154" t="str">
        <f t="shared" si="141"/>
        <v/>
      </c>
      <c r="N151" s="385"/>
      <c r="O151" s="385"/>
      <c r="P151" s="95"/>
      <c r="Q151" s="95"/>
      <c r="R151" s="178" t="str">
        <f t="shared" si="142"/>
        <v/>
      </c>
      <c r="S151" s="95" t="str">
        <f t="shared" si="143"/>
        <v/>
      </c>
      <c r="T151" s="384"/>
      <c r="U151" s="95"/>
      <c r="V151" s="95"/>
      <c r="W151" s="178" t="str">
        <f t="shared" si="144"/>
        <v/>
      </c>
      <c r="X151" s="95" t="str">
        <f t="shared" si="145"/>
        <v/>
      </c>
      <c r="Y151" s="384"/>
      <c r="Z151" s="95"/>
      <c r="AA151" s="95"/>
      <c r="AB151" s="178" t="str">
        <f t="shared" si="146"/>
        <v/>
      </c>
      <c r="AC151" s="95" t="str">
        <f t="shared" si="147"/>
        <v/>
      </c>
      <c r="AD151" s="384"/>
      <c r="AE151" s="95"/>
      <c r="AF151" s="95"/>
      <c r="AG151" s="178" t="str">
        <f t="shared" si="148"/>
        <v/>
      </c>
      <c r="AH151" s="95" t="str">
        <f t="shared" si="149"/>
        <v/>
      </c>
      <c r="AI151" s="384"/>
      <c r="AJ151" s="95"/>
      <c r="AK151" s="95"/>
      <c r="AL151" s="178" t="str">
        <f t="shared" si="150"/>
        <v/>
      </c>
      <c r="AM151" s="95" t="str">
        <f t="shared" si="151"/>
        <v/>
      </c>
      <c r="AN151" s="384"/>
      <c r="AO151" s="95"/>
      <c r="AP151" s="95"/>
      <c r="AQ151" s="178" t="str">
        <f t="shared" si="152"/>
        <v/>
      </c>
      <c r="AR151" s="95" t="str">
        <f t="shared" si="153"/>
        <v/>
      </c>
      <c r="AS151" s="384"/>
      <c r="AT151" s="95"/>
      <c r="AU151" s="95"/>
      <c r="AV151" s="178" t="str">
        <f t="shared" si="154"/>
        <v/>
      </c>
      <c r="AW151" s="95" t="str">
        <f t="shared" si="155"/>
        <v/>
      </c>
      <c r="AX151" s="384"/>
    </row>
    <row r="152" spans="2:50" hidden="1">
      <c r="B152" s="390"/>
      <c r="C152" s="95">
        <v>6</v>
      </c>
      <c r="D152" s="95"/>
      <c r="E152" s="95"/>
      <c r="F152" s="95"/>
      <c r="G152" s="178"/>
      <c r="H152" s="384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392"/>
      <c r="M152" s="154" t="str">
        <f t="shared" si="141"/>
        <v/>
      </c>
      <c r="N152" s="385"/>
      <c r="O152" s="385"/>
      <c r="P152" s="95"/>
      <c r="Q152" s="95"/>
      <c r="R152" s="178" t="str">
        <f t="shared" si="142"/>
        <v/>
      </c>
      <c r="S152" s="95" t="str">
        <f t="shared" si="143"/>
        <v/>
      </c>
      <c r="T152" s="384"/>
      <c r="U152" s="95"/>
      <c r="V152" s="95"/>
      <c r="W152" s="178" t="str">
        <f t="shared" si="144"/>
        <v/>
      </c>
      <c r="X152" s="95" t="str">
        <f t="shared" si="145"/>
        <v/>
      </c>
      <c r="Y152" s="384"/>
      <c r="Z152" s="95"/>
      <c r="AA152" s="95"/>
      <c r="AB152" s="178" t="str">
        <f t="shared" si="146"/>
        <v/>
      </c>
      <c r="AC152" s="95" t="str">
        <f t="shared" si="147"/>
        <v/>
      </c>
      <c r="AD152" s="384"/>
      <c r="AE152" s="95"/>
      <c r="AF152" s="95"/>
      <c r="AG152" s="178" t="str">
        <f t="shared" si="148"/>
        <v/>
      </c>
      <c r="AH152" s="95" t="str">
        <f t="shared" si="149"/>
        <v/>
      </c>
      <c r="AI152" s="384"/>
      <c r="AJ152" s="95"/>
      <c r="AK152" s="95"/>
      <c r="AL152" s="178" t="str">
        <f t="shared" si="150"/>
        <v/>
      </c>
      <c r="AM152" s="95" t="str">
        <f t="shared" si="151"/>
        <v/>
      </c>
      <c r="AN152" s="384"/>
      <c r="AO152" s="95"/>
      <c r="AP152" s="95"/>
      <c r="AQ152" s="178" t="str">
        <f t="shared" si="152"/>
        <v/>
      </c>
      <c r="AR152" s="95" t="str">
        <f t="shared" si="153"/>
        <v/>
      </c>
      <c r="AS152" s="384"/>
      <c r="AT152" s="95"/>
      <c r="AU152" s="95"/>
      <c r="AV152" s="178" t="str">
        <f t="shared" si="154"/>
        <v/>
      </c>
      <c r="AW152" s="95" t="str">
        <f t="shared" si="155"/>
        <v/>
      </c>
      <c r="AX152" s="384"/>
    </row>
    <row r="153" spans="2:50" hidden="1">
      <c r="B153" s="390"/>
      <c r="C153" s="95">
        <v>7</v>
      </c>
      <c r="D153" s="95"/>
      <c r="E153" s="95"/>
      <c r="F153" s="95"/>
      <c r="G153" s="178"/>
      <c r="H153" s="384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392"/>
      <c r="M153" s="154" t="str">
        <f t="shared" si="141"/>
        <v/>
      </c>
      <c r="N153" s="385"/>
      <c r="O153" s="385"/>
      <c r="P153" s="95"/>
      <c r="Q153" s="95"/>
      <c r="R153" s="178" t="str">
        <f t="shared" si="142"/>
        <v/>
      </c>
      <c r="S153" s="95" t="str">
        <f t="shared" si="143"/>
        <v/>
      </c>
      <c r="T153" s="384"/>
      <c r="U153" s="95"/>
      <c r="V153" s="95"/>
      <c r="W153" s="178" t="str">
        <f t="shared" si="144"/>
        <v/>
      </c>
      <c r="X153" s="95" t="str">
        <f t="shared" si="145"/>
        <v/>
      </c>
      <c r="Y153" s="384"/>
      <c r="Z153" s="95"/>
      <c r="AA153" s="95"/>
      <c r="AB153" s="178" t="str">
        <f t="shared" si="146"/>
        <v/>
      </c>
      <c r="AC153" s="95" t="str">
        <f t="shared" si="147"/>
        <v/>
      </c>
      <c r="AD153" s="384"/>
      <c r="AE153" s="95"/>
      <c r="AF153" s="95"/>
      <c r="AG153" s="178" t="str">
        <f t="shared" si="148"/>
        <v/>
      </c>
      <c r="AH153" s="95" t="str">
        <f t="shared" si="149"/>
        <v/>
      </c>
      <c r="AI153" s="384"/>
      <c r="AJ153" s="95"/>
      <c r="AK153" s="95"/>
      <c r="AL153" s="178" t="str">
        <f t="shared" si="150"/>
        <v/>
      </c>
      <c r="AM153" s="95" t="str">
        <f t="shared" si="151"/>
        <v/>
      </c>
      <c r="AN153" s="384"/>
      <c r="AO153" s="95"/>
      <c r="AP153" s="95"/>
      <c r="AQ153" s="178" t="str">
        <f t="shared" si="152"/>
        <v/>
      </c>
      <c r="AR153" s="95" t="str">
        <f t="shared" si="153"/>
        <v/>
      </c>
      <c r="AS153" s="384"/>
      <c r="AT153" s="95"/>
      <c r="AU153" s="95"/>
      <c r="AV153" s="178" t="str">
        <f t="shared" si="154"/>
        <v/>
      </c>
      <c r="AW153" s="95" t="str">
        <f t="shared" si="155"/>
        <v/>
      </c>
      <c r="AX153" s="384"/>
    </row>
    <row r="154" spans="2:50" hidden="1">
      <c r="B154" s="390"/>
      <c r="C154" s="95">
        <v>8</v>
      </c>
      <c r="D154" s="95"/>
      <c r="E154" s="95"/>
      <c r="F154" s="95"/>
      <c r="G154" s="178"/>
      <c r="H154" s="384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392"/>
      <c r="M154" s="154" t="str">
        <f t="shared" si="141"/>
        <v/>
      </c>
      <c r="N154" s="385"/>
      <c r="O154" s="385"/>
      <c r="P154" s="95"/>
      <c r="Q154" s="95"/>
      <c r="R154" s="178" t="str">
        <f t="shared" si="142"/>
        <v/>
      </c>
      <c r="S154" s="95" t="str">
        <f t="shared" si="143"/>
        <v/>
      </c>
      <c r="T154" s="384"/>
      <c r="U154" s="95"/>
      <c r="V154" s="95"/>
      <c r="W154" s="178" t="str">
        <f t="shared" si="144"/>
        <v/>
      </c>
      <c r="X154" s="95" t="str">
        <f t="shared" si="145"/>
        <v/>
      </c>
      <c r="Y154" s="384"/>
      <c r="Z154" s="95"/>
      <c r="AA154" s="95"/>
      <c r="AB154" s="178" t="str">
        <f t="shared" si="146"/>
        <v/>
      </c>
      <c r="AC154" s="95" t="str">
        <f t="shared" si="147"/>
        <v/>
      </c>
      <c r="AD154" s="384"/>
      <c r="AE154" s="95"/>
      <c r="AF154" s="95"/>
      <c r="AG154" s="178" t="str">
        <f t="shared" si="148"/>
        <v/>
      </c>
      <c r="AH154" s="95" t="str">
        <f t="shared" si="149"/>
        <v/>
      </c>
      <c r="AI154" s="384"/>
      <c r="AJ154" s="95"/>
      <c r="AK154" s="95"/>
      <c r="AL154" s="178" t="str">
        <f t="shared" si="150"/>
        <v/>
      </c>
      <c r="AM154" s="95" t="str">
        <f t="shared" si="151"/>
        <v/>
      </c>
      <c r="AN154" s="384"/>
      <c r="AO154" s="95"/>
      <c r="AP154" s="95"/>
      <c r="AQ154" s="178" t="str">
        <f t="shared" si="152"/>
        <v/>
      </c>
      <c r="AR154" s="95" t="str">
        <f t="shared" si="153"/>
        <v/>
      </c>
      <c r="AS154" s="384"/>
      <c r="AT154" s="95"/>
      <c r="AU154" s="95"/>
      <c r="AV154" s="178" t="str">
        <f t="shared" si="154"/>
        <v/>
      </c>
      <c r="AW154" s="95" t="str">
        <f t="shared" si="155"/>
        <v/>
      </c>
      <c r="AX154" s="384"/>
    </row>
    <row r="155" spans="2:50" hidden="1">
      <c r="B155" s="390"/>
      <c r="C155" s="95">
        <v>9</v>
      </c>
      <c r="D155" s="95"/>
      <c r="E155" s="95"/>
      <c r="F155" s="95"/>
      <c r="G155" s="178"/>
      <c r="H155" s="384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392"/>
      <c r="M155" s="154" t="str">
        <f t="shared" si="141"/>
        <v/>
      </c>
      <c r="N155" s="385"/>
      <c r="O155" s="385"/>
      <c r="P155" s="95"/>
      <c r="Q155" s="95"/>
      <c r="R155" s="178" t="str">
        <f t="shared" si="142"/>
        <v/>
      </c>
      <c r="S155" s="95" t="str">
        <f t="shared" si="143"/>
        <v/>
      </c>
      <c r="T155" s="384"/>
      <c r="U155" s="95"/>
      <c r="V155" s="95"/>
      <c r="W155" s="178" t="str">
        <f t="shared" si="144"/>
        <v/>
      </c>
      <c r="X155" s="95" t="str">
        <f t="shared" si="145"/>
        <v/>
      </c>
      <c r="Y155" s="384"/>
      <c r="Z155" s="95"/>
      <c r="AA155" s="95"/>
      <c r="AB155" s="178" t="str">
        <f t="shared" si="146"/>
        <v/>
      </c>
      <c r="AC155" s="95" t="str">
        <f t="shared" si="147"/>
        <v/>
      </c>
      <c r="AD155" s="384"/>
      <c r="AE155" s="95"/>
      <c r="AF155" s="95"/>
      <c r="AG155" s="178" t="str">
        <f t="shared" si="148"/>
        <v/>
      </c>
      <c r="AH155" s="95" t="str">
        <f t="shared" si="149"/>
        <v/>
      </c>
      <c r="AI155" s="384"/>
      <c r="AJ155" s="95"/>
      <c r="AK155" s="95"/>
      <c r="AL155" s="178" t="str">
        <f t="shared" si="150"/>
        <v/>
      </c>
      <c r="AM155" s="95" t="str">
        <f t="shared" si="151"/>
        <v/>
      </c>
      <c r="AN155" s="384"/>
      <c r="AO155" s="95"/>
      <c r="AP155" s="95"/>
      <c r="AQ155" s="178" t="str">
        <f t="shared" si="152"/>
        <v/>
      </c>
      <c r="AR155" s="95" t="str">
        <f t="shared" si="153"/>
        <v/>
      </c>
      <c r="AS155" s="384"/>
      <c r="AT155" s="95"/>
      <c r="AU155" s="95"/>
      <c r="AV155" s="178" t="str">
        <f t="shared" si="154"/>
        <v/>
      </c>
      <c r="AW155" s="95" t="str">
        <f t="shared" si="155"/>
        <v/>
      </c>
      <c r="AX155" s="384"/>
    </row>
    <row r="156" spans="2:50" hidden="1">
      <c r="B156" s="390"/>
      <c r="C156" s="95">
        <v>10</v>
      </c>
      <c r="D156" s="95"/>
      <c r="E156" s="95"/>
      <c r="F156" s="95"/>
      <c r="G156" s="178"/>
      <c r="H156" s="384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392"/>
      <c r="M156" s="154" t="str">
        <f t="shared" si="141"/>
        <v/>
      </c>
      <c r="N156" s="385"/>
      <c r="O156" s="385"/>
      <c r="P156" s="95"/>
      <c r="Q156" s="95"/>
      <c r="R156" s="178" t="str">
        <f t="shared" si="142"/>
        <v/>
      </c>
      <c r="S156" s="95" t="str">
        <f t="shared" si="143"/>
        <v/>
      </c>
      <c r="T156" s="384"/>
      <c r="U156" s="95"/>
      <c r="V156" s="95"/>
      <c r="W156" s="178" t="str">
        <f t="shared" si="144"/>
        <v/>
      </c>
      <c r="X156" s="95" t="str">
        <f t="shared" si="145"/>
        <v/>
      </c>
      <c r="Y156" s="384"/>
      <c r="Z156" s="95"/>
      <c r="AA156" s="95"/>
      <c r="AB156" s="178" t="str">
        <f t="shared" si="146"/>
        <v/>
      </c>
      <c r="AC156" s="95" t="str">
        <f t="shared" si="147"/>
        <v/>
      </c>
      <c r="AD156" s="384"/>
      <c r="AE156" s="95"/>
      <c r="AF156" s="95"/>
      <c r="AG156" s="178" t="str">
        <f t="shared" si="148"/>
        <v/>
      </c>
      <c r="AH156" s="95" t="str">
        <f t="shared" si="149"/>
        <v/>
      </c>
      <c r="AI156" s="384"/>
      <c r="AJ156" s="95"/>
      <c r="AK156" s="95"/>
      <c r="AL156" s="178" t="str">
        <f t="shared" si="150"/>
        <v/>
      </c>
      <c r="AM156" s="95" t="str">
        <f t="shared" si="151"/>
        <v/>
      </c>
      <c r="AN156" s="384"/>
      <c r="AO156" s="95"/>
      <c r="AP156" s="95"/>
      <c r="AQ156" s="178" t="str">
        <f t="shared" si="152"/>
        <v/>
      </c>
      <c r="AR156" s="95" t="str">
        <f t="shared" si="153"/>
        <v/>
      </c>
      <c r="AS156" s="384"/>
      <c r="AT156" s="95"/>
      <c r="AU156" s="95"/>
      <c r="AV156" s="178" t="str">
        <f t="shared" si="154"/>
        <v/>
      </c>
      <c r="AW156" s="95" t="str">
        <f t="shared" si="155"/>
        <v/>
      </c>
      <c r="AX156" s="384"/>
    </row>
    <row r="157" spans="2:50" hidden="1">
      <c r="B157" s="390"/>
      <c r="C157" s="95">
        <v>11</v>
      </c>
      <c r="D157" s="95"/>
      <c r="E157" s="95"/>
      <c r="F157" s="95"/>
      <c r="G157" s="178"/>
      <c r="H157" s="384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392"/>
      <c r="M157" s="154" t="str">
        <f t="shared" si="141"/>
        <v/>
      </c>
      <c r="N157" s="385"/>
      <c r="O157" s="385"/>
      <c r="P157" s="95"/>
      <c r="Q157" s="95"/>
      <c r="R157" s="178" t="str">
        <f t="shared" si="142"/>
        <v/>
      </c>
      <c r="S157" s="95" t="str">
        <f t="shared" si="143"/>
        <v/>
      </c>
      <c r="T157" s="384"/>
      <c r="U157" s="95"/>
      <c r="V157" s="95"/>
      <c r="W157" s="178" t="str">
        <f t="shared" si="144"/>
        <v/>
      </c>
      <c r="X157" s="95" t="str">
        <f t="shared" si="145"/>
        <v/>
      </c>
      <c r="Y157" s="384"/>
      <c r="Z157" s="95"/>
      <c r="AA157" s="95"/>
      <c r="AB157" s="178" t="str">
        <f t="shared" si="146"/>
        <v/>
      </c>
      <c r="AC157" s="95" t="str">
        <f t="shared" si="147"/>
        <v/>
      </c>
      <c r="AD157" s="384"/>
      <c r="AE157" s="95"/>
      <c r="AF157" s="95"/>
      <c r="AG157" s="178" t="str">
        <f t="shared" si="148"/>
        <v/>
      </c>
      <c r="AH157" s="95" t="str">
        <f t="shared" si="149"/>
        <v/>
      </c>
      <c r="AI157" s="384"/>
      <c r="AJ157" s="95"/>
      <c r="AK157" s="95"/>
      <c r="AL157" s="178" t="str">
        <f t="shared" si="150"/>
        <v/>
      </c>
      <c r="AM157" s="95" t="str">
        <f t="shared" si="151"/>
        <v/>
      </c>
      <c r="AN157" s="384"/>
      <c r="AO157" s="95"/>
      <c r="AP157" s="95"/>
      <c r="AQ157" s="178" t="str">
        <f t="shared" si="152"/>
        <v/>
      </c>
      <c r="AR157" s="95" t="str">
        <f t="shared" si="153"/>
        <v/>
      </c>
      <c r="AS157" s="384"/>
      <c r="AT157" s="95"/>
      <c r="AU157" s="95"/>
      <c r="AV157" s="178" t="str">
        <f t="shared" si="154"/>
        <v/>
      </c>
      <c r="AW157" s="95" t="str">
        <f t="shared" si="155"/>
        <v/>
      </c>
      <c r="AX157" s="384"/>
    </row>
    <row r="158" spans="2:50" hidden="1">
      <c r="B158" s="390"/>
      <c r="C158" s="95">
        <v>12</v>
      </c>
      <c r="D158" s="95"/>
      <c r="E158" s="95"/>
      <c r="F158" s="95"/>
      <c r="G158" s="178"/>
      <c r="H158" s="384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392"/>
      <c r="M158" s="154" t="str">
        <f t="shared" si="141"/>
        <v/>
      </c>
      <c r="N158" s="385"/>
      <c r="O158" s="385"/>
      <c r="P158" s="95"/>
      <c r="Q158" s="95"/>
      <c r="R158" s="178" t="str">
        <f t="shared" si="142"/>
        <v/>
      </c>
      <c r="S158" s="95" t="str">
        <f t="shared" si="143"/>
        <v/>
      </c>
      <c r="T158" s="384"/>
      <c r="U158" s="95"/>
      <c r="V158" s="95"/>
      <c r="W158" s="178" t="str">
        <f t="shared" si="144"/>
        <v/>
      </c>
      <c r="X158" s="95" t="str">
        <f t="shared" si="145"/>
        <v/>
      </c>
      <c r="Y158" s="384"/>
      <c r="Z158" s="95"/>
      <c r="AA158" s="95"/>
      <c r="AB158" s="178" t="str">
        <f t="shared" si="146"/>
        <v/>
      </c>
      <c r="AC158" s="95" t="str">
        <f t="shared" si="147"/>
        <v/>
      </c>
      <c r="AD158" s="384"/>
      <c r="AE158" s="95"/>
      <c r="AF158" s="95"/>
      <c r="AG158" s="178" t="str">
        <f t="shared" si="148"/>
        <v/>
      </c>
      <c r="AH158" s="95" t="str">
        <f t="shared" si="149"/>
        <v/>
      </c>
      <c r="AI158" s="384"/>
      <c r="AJ158" s="95"/>
      <c r="AK158" s="95"/>
      <c r="AL158" s="178" t="str">
        <f t="shared" si="150"/>
        <v/>
      </c>
      <c r="AM158" s="95" t="str">
        <f t="shared" si="151"/>
        <v/>
      </c>
      <c r="AN158" s="384"/>
      <c r="AO158" s="95"/>
      <c r="AP158" s="95"/>
      <c r="AQ158" s="178" t="str">
        <f t="shared" si="152"/>
        <v/>
      </c>
      <c r="AR158" s="95" t="str">
        <f t="shared" si="153"/>
        <v/>
      </c>
      <c r="AS158" s="384"/>
      <c r="AT158" s="95"/>
      <c r="AU158" s="95"/>
      <c r="AV158" s="178" t="str">
        <f t="shared" si="154"/>
        <v/>
      </c>
      <c r="AW158" s="95" t="str">
        <f t="shared" si="155"/>
        <v/>
      </c>
      <c r="AX158" s="384"/>
    </row>
    <row r="159" spans="2:50" hidden="1">
      <c r="B159" s="390"/>
      <c r="C159" s="95">
        <v>13</v>
      </c>
      <c r="D159" s="95"/>
      <c r="E159" s="95"/>
      <c r="F159" s="95"/>
      <c r="G159" s="178"/>
      <c r="H159" s="384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392"/>
      <c r="M159" s="154" t="str">
        <f t="shared" si="141"/>
        <v/>
      </c>
      <c r="N159" s="385"/>
      <c r="O159" s="385"/>
      <c r="P159" s="95"/>
      <c r="Q159" s="95"/>
      <c r="R159" s="178" t="str">
        <f t="shared" si="142"/>
        <v/>
      </c>
      <c r="S159" s="95" t="str">
        <f t="shared" si="143"/>
        <v/>
      </c>
      <c r="T159" s="384"/>
      <c r="U159" s="95"/>
      <c r="V159" s="95"/>
      <c r="W159" s="178" t="str">
        <f t="shared" si="144"/>
        <v/>
      </c>
      <c r="X159" s="95" t="str">
        <f t="shared" si="145"/>
        <v/>
      </c>
      <c r="Y159" s="384"/>
      <c r="Z159" s="95"/>
      <c r="AA159" s="95"/>
      <c r="AB159" s="178" t="str">
        <f t="shared" si="146"/>
        <v/>
      </c>
      <c r="AC159" s="95" t="str">
        <f t="shared" si="147"/>
        <v/>
      </c>
      <c r="AD159" s="384"/>
      <c r="AE159" s="95"/>
      <c r="AF159" s="95"/>
      <c r="AG159" s="178" t="str">
        <f t="shared" si="148"/>
        <v/>
      </c>
      <c r="AH159" s="95" t="str">
        <f t="shared" si="149"/>
        <v/>
      </c>
      <c r="AI159" s="384"/>
      <c r="AJ159" s="95"/>
      <c r="AK159" s="95"/>
      <c r="AL159" s="178" t="str">
        <f t="shared" si="150"/>
        <v/>
      </c>
      <c r="AM159" s="95" t="str">
        <f t="shared" si="151"/>
        <v/>
      </c>
      <c r="AN159" s="384"/>
      <c r="AO159" s="95"/>
      <c r="AP159" s="95"/>
      <c r="AQ159" s="178" t="str">
        <f t="shared" si="152"/>
        <v/>
      </c>
      <c r="AR159" s="95" t="str">
        <f t="shared" si="153"/>
        <v/>
      </c>
      <c r="AS159" s="384"/>
      <c r="AT159" s="95"/>
      <c r="AU159" s="95"/>
      <c r="AV159" s="178" t="str">
        <f t="shared" si="154"/>
        <v/>
      </c>
      <c r="AW159" s="95" t="str">
        <f t="shared" si="155"/>
        <v/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178"/>
      <c r="H160" s="384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392"/>
      <c r="M160" s="154" t="str">
        <f t="shared" si="141"/>
        <v/>
      </c>
      <c r="N160" s="385"/>
      <c r="O160" s="385"/>
      <c r="P160" s="95"/>
      <c r="Q160" s="95"/>
      <c r="R160" s="178" t="str">
        <f t="shared" si="142"/>
        <v/>
      </c>
      <c r="S160" s="95" t="str">
        <f t="shared" si="143"/>
        <v/>
      </c>
      <c r="T160" s="384"/>
      <c r="U160" s="95"/>
      <c r="V160" s="95"/>
      <c r="W160" s="178" t="str">
        <f t="shared" si="144"/>
        <v/>
      </c>
      <c r="X160" s="95" t="str">
        <f t="shared" si="145"/>
        <v/>
      </c>
      <c r="Y160" s="384"/>
      <c r="Z160" s="95"/>
      <c r="AA160" s="95"/>
      <c r="AB160" s="178" t="str">
        <f t="shared" si="146"/>
        <v/>
      </c>
      <c r="AC160" s="95" t="str">
        <f t="shared" si="147"/>
        <v/>
      </c>
      <c r="AD160" s="384"/>
      <c r="AE160" s="95"/>
      <c r="AF160" s="95"/>
      <c r="AG160" s="178" t="str">
        <f t="shared" si="148"/>
        <v/>
      </c>
      <c r="AH160" s="95" t="str">
        <f t="shared" si="149"/>
        <v/>
      </c>
      <c r="AI160" s="384"/>
      <c r="AJ160" s="95"/>
      <c r="AK160" s="95"/>
      <c r="AL160" s="178" t="str">
        <f t="shared" si="150"/>
        <v/>
      </c>
      <c r="AM160" s="95" t="str">
        <f t="shared" si="151"/>
        <v/>
      </c>
      <c r="AN160" s="384"/>
      <c r="AO160" s="95"/>
      <c r="AP160" s="95"/>
      <c r="AQ160" s="178" t="str">
        <f t="shared" si="152"/>
        <v/>
      </c>
      <c r="AR160" s="95" t="str">
        <f t="shared" si="153"/>
        <v/>
      </c>
      <c r="AS160" s="384"/>
      <c r="AT160" s="95"/>
      <c r="AU160" s="95"/>
      <c r="AV160" s="178" t="str">
        <f t="shared" si="154"/>
        <v/>
      </c>
      <c r="AW160" s="95" t="str">
        <f t="shared" si="155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178"/>
      <c r="H161" s="384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393"/>
      <c r="M161" s="154" t="str">
        <f t="shared" si="141"/>
        <v/>
      </c>
      <c r="N161" s="385"/>
      <c r="O161" s="385"/>
      <c r="P161" s="95"/>
      <c r="Q161" s="95"/>
      <c r="R161" s="178" t="str">
        <f t="shared" si="142"/>
        <v/>
      </c>
      <c r="S161" s="95" t="str">
        <f t="shared" si="143"/>
        <v/>
      </c>
      <c r="T161" s="384"/>
      <c r="U161" s="95"/>
      <c r="V161" s="95"/>
      <c r="W161" s="178" t="str">
        <f t="shared" si="144"/>
        <v/>
      </c>
      <c r="X161" s="95" t="str">
        <f t="shared" si="145"/>
        <v/>
      </c>
      <c r="Y161" s="384"/>
      <c r="Z161" s="95"/>
      <c r="AA161" s="95"/>
      <c r="AB161" s="178" t="str">
        <f t="shared" si="146"/>
        <v/>
      </c>
      <c r="AC161" s="95" t="str">
        <f t="shared" si="147"/>
        <v/>
      </c>
      <c r="AD161" s="384"/>
      <c r="AE161" s="95"/>
      <c r="AF161" s="95"/>
      <c r="AG161" s="178" t="str">
        <f t="shared" si="148"/>
        <v/>
      </c>
      <c r="AH161" s="95" t="str">
        <f t="shared" si="149"/>
        <v/>
      </c>
      <c r="AI161" s="384"/>
      <c r="AJ161" s="95"/>
      <c r="AK161" s="95"/>
      <c r="AL161" s="178" t="str">
        <f t="shared" si="150"/>
        <v/>
      </c>
      <c r="AM161" s="95" t="str">
        <f t="shared" si="151"/>
        <v/>
      </c>
      <c r="AN161" s="384"/>
      <c r="AO161" s="95"/>
      <c r="AP161" s="95"/>
      <c r="AQ161" s="178" t="str">
        <f t="shared" si="152"/>
        <v/>
      </c>
      <c r="AR161" s="95" t="str">
        <f t="shared" si="153"/>
        <v/>
      </c>
      <c r="AS161" s="384"/>
      <c r="AT161" s="95"/>
      <c r="AU161" s="95"/>
      <c r="AV161" s="178" t="str">
        <f t="shared" si="154"/>
        <v/>
      </c>
      <c r="AW161" s="95" t="str">
        <f t="shared" si="155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85" t="s">
        <v>45</v>
      </c>
      <c r="C167" s="95">
        <v>1</v>
      </c>
      <c r="D167" s="95"/>
      <c r="E167" s="95"/>
      <c r="F167" s="95"/>
      <c r="G167" s="178" t="e">
        <f>F167/E167</f>
        <v>#DIV/0!</v>
      </c>
      <c r="H167" s="384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391" t="str">
        <f>IFERROR(AVERAGE(K167:K181),"-")</f>
        <v>-</v>
      </c>
      <c r="M167" s="154" t="str">
        <f>IFERROR(RANK(K167, K$167:K$181),"")</f>
        <v/>
      </c>
      <c r="N167" s="385"/>
      <c r="O167" s="385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384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384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384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384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384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384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384" t="e">
        <f>AVERAGE(AV167:AV181)</f>
        <v>#DIV/0!</v>
      </c>
    </row>
    <row r="168" spans="2:50" hidden="1">
      <c r="B168" s="390"/>
      <c r="C168" s="95">
        <v>2</v>
      </c>
      <c r="D168" s="95"/>
      <c r="E168" s="95"/>
      <c r="F168" s="95"/>
      <c r="G168" s="178"/>
      <c r="H168" s="384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392"/>
      <c r="M168" s="154" t="str">
        <f t="shared" ref="M168:M181" si="162">IFERROR(RANK(K168, K$167:K$181),"")</f>
        <v/>
      </c>
      <c r="N168" s="385"/>
      <c r="O168" s="385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384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384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384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384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384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384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384"/>
    </row>
    <row r="169" spans="2:50" hidden="1">
      <c r="B169" s="390"/>
      <c r="C169" s="95">
        <v>3</v>
      </c>
      <c r="D169" s="95"/>
      <c r="E169" s="95"/>
      <c r="F169" s="95"/>
      <c r="G169" s="178"/>
      <c r="H169" s="384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392"/>
      <c r="M169" s="154" t="str">
        <f t="shared" si="162"/>
        <v/>
      </c>
      <c r="N169" s="385"/>
      <c r="O169" s="385"/>
      <c r="P169" s="95"/>
      <c r="Q169" s="95"/>
      <c r="R169" s="178" t="str">
        <f t="shared" si="163"/>
        <v/>
      </c>
      <c r="S169" s="95" t="str">
        <f t="shared" si="164"/>
        <v/>
      </c>
      <c r="T169" s="384"/>
      <c r="U169" s="95"/>
      <c r="V169" s="95"/>
      <c r="W169" s="178" t="str">
        <f t="shared" si="165"/>
        <v/>
      </c>
      <c r="X169" s="95" t="str">
        <f t="shared" si="166"/>
        <v/>
      </c>
      <c r="Y169" s="384"/>
      <c r="Z169" s="95"/>
      <c r="AA169" s="95"/>
      <c r="AB169" s="178" t="str">
        <f t="shared" si="167"/>
        <v/>
      </c>
      <c r="AC169" s="95" t="str">
        <f t="shared" si="168"/>
        <v/>
      </c>
      <c r="AD169" s="384"/>
      <c r="AE169" s="95"/>
      <c r="AF169" s="95"/>
      <c r="AG169" s="178" t="str">
        <f t="shared" si="169"/>
        <v/>
      </c>
      <c r="AH169" s="95" t="str">
        <f t="shared" si="170"/>
        <v/>
      </c>
      <c r="AI169" s="384"/>
      <c r="AJ169" s="95"/>
      <c r="AK169" s="95"/>
      <c r="AL169" s="178" t="str">
        <f t="shared" si="171"/>
        <v/>
      </c>
      <c r="AM169" s="95" t="str">
        <f t="shared" si="172"/>
        <v/>
      </c>
      <c r="AN169" s="384"/>
      <c r="AO169" s="95"/>
      <c r="AP169" s="95"/>
      <c r="AQ169" s="178" t="str">
        <f t="shared" si="173"/>
        <v/>
      </c>
      <c r="AR169" s="95" t="str">
        <f t="shared" si="174"/>
        <v/>
      </c>
      <c r="AS169" s="384"/>
      <c r="AT169" s="95"/>
      <c r="AU169" s="95"/>
      <c r="AV169" s="178" t="str">
        <f t="shared" si="175"/>
        <v/>
      </c>
      <c r="AW169" s="95" t="str">
        <f t="shared" si="176"/>
        <v/>
      </c>
      <c r="AX169" s="384"/>
    </row>
    <row r="170" spans="2:50" hidden="1">
      <c r="B170" s="390"/>
      <c r="C170" s="95">
        <v>4</v>
      </c>
      <c r="D170" s="95"/>
      <c r="E170" s="95"/>
      <c r="F170" s="95"/>
      <c r="G170" s="178"/>
      <c r="H170" s="384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392"/>
      <c r="M170" s="154" t="str">
        <f t="shared" si="162"/>
        <v/>
      </c>
      <c r="N170" s="385"/>
      <c r="O170" s="385"/>
      <c r="P170" s="95"/>
      <c r="Q170" s="95"/>
      <c r="R170" s="178" t="str">
        <f t="shared" si="163"/>
        <v/>
      </c>
      <c r="S170" s="95" t="str">
        <f t="shared" si="164"/>
        <v/>
      </c>
      <c r="T170" s="384"/>
      <c r="U170" s="95"/>
      <c r="V170" s="95"/>
      <c r="W170" s="178" t="str">
        <f t="shared" si="165"/>
        <v/>
      </c>
      <c r="X170" s="95" t="str">
        <f t="shared" si="166"/>
        <v/>
      </c>
      <c r="Y170" s="384"/>
      <c r="Z170" s="95"/>
      <c r="AA170" s="95"/>
      <c r="AB170" s="178" t="str">
        <f t="shared" si="167"/>
        <v/>
      </c>
      <c r="AC170" s="95" t="str">
        <f t="shared" si="168"/>
        <v/>
      </c>
      <c r="AD170" s="384"/>
      <c r="AE170" s="95"/>
      <c r="AF170" s="95"/>
      <c r="AG170" s="178" t="str">
        <f t="shared" si="169"/>
        <v/>
      </c>
      <c r="AH170" s="95" t="str">
        <f t="shared" si="170"/>
        <v/>
      </c>
      <c r="AI170" s="384"/>
      <c r="AJ170" s="95"/>
      <c r="AK170" s="95"/>
      <c r="AL170" s="178" t="str">
        <f t="shared" si="171"/>
        <v/>
      </c>
      <c r="AM170" s="95" t="str">
        <f t="shared" si="172"/>
        <v/>
      </c>
      <c r="AN170" s="384"/>
      <c r="AO170" s="95"/>
      <c r="AP170" s="95"/>
      <c r="AQ170" s="178" t="str">
        <f t="shared" si="173"/>
        <v/>
      </c>
      <c r="AR170" s="95" t="str">
        <f t="shared" si="174"/>
        <v/>
      </c>
      <c r="AS170" s="384"/>
      <c r="AT170" s="95"/>
      <c r="AU170" s="95"/>
      <c r="AV170" s="178" t="str">
        <f t="shared" si="175"/>
        <v/>
      </c>
      <c r="AW170" s="95" t="str">
        <f t="shared" si="176"/>
        <v/>
      </c>
      <c r="AX170" s="384"/>
    </row>
    <row r="171" spans="2:50" hidden="1">
      <c r="B171" s="390"/>
      <c r="C171" s="95">
        <v>5</v>
      </c>
      <c r="D171" s="95"/>
      <c r="E171" s="95"/>
      <c r="F171" s="95"/>
      <c r="G171" s="178"/>
      <c r="H171" s="384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392"/>
      <c r="M171" s="154" t="str">
        <f t="shared" si="162"/>
        <v/>
      </c>
      <c r="N171" s="385"/>
      <c r="O171" s="385"/>
      <c r="P171" s="95"/>
      <c r="Q171" s="95"/>
      <c r="R171" s="178" t="str">
        <f t="shared" si="163"/>
        <v/>
      </c>
      <c r="S171" s="95" t="str">
        <f t="shared" si="164"/>
        <v/>
      </c>
      <c r="T171" s="384"/>
      <c r="U171" s="95"/>
      <c r="V171" s="95"/>
      <c r="W171" s="178" t="str">
        <f t="shared" si="165"/>
        <v/>
      </c>
      <c r="X171" s="95" t="str">
        <f t="shared" si="166"/>
        <v/>
      </c>
      <c r="Y171" s="384"/>
      <c r="Z171" s="95"/>
      <c r="AA171" s="95"/>
      <c r="AB171" s="178" t="str">
        <f t="shared" si="167"/>
        <v/>
      </c>
      <c r="AC171" s="95" t="str">
        <f t="shared" si="168"/>
        <v/>
      </c>
      <c r="AD171" s="384"/>
      <c r="AE171" s="95"/>
      <c r="AF171" s="95"/>
      <c r="AG171" s="178" t="str">
        <f t="shared" si="169"/>
        <v/>
      </c>
      <c r="AH171" s="95" t="str">
        <f t="shared" si="170"/>
        <v/>
      </c>
      <c r="AI171" s="384"/>
      <c r="AJ171" s="95"/>
      <c r="AK171" s="95"/>
      <c r="AL171" s="178" t="str">
        <f t="shared" si="171"/>
        <v/>
      </c>
      <c r="AM171" s="95" t="str">
        <f t="shared" si="172"/>
        <v/>
      </c>
      <c r="AN171" s="384"/>
      <c r="AO171" s="95"/>
      <c r="AP171" s="95"/>
      <c r="AQ171" s="178" t="str">
        <f t="shared" si="173"/>
        <v/>
      </c>
      <c r="AR171" s="95" t="str">
        <f t="shared" si="174"/>
        <v/>
      </c>
      <c r="AS171" s="384"/>
      <c r="AT171" s="95"/>
      <c r="AU171" s="95"/>
      <c r="AV171" s="178" t="str">
        <f t="shared" si="175"/>
        <v/>
      </c>
      <c r="AW171" s="95" t="str">
        <f t="shared" si="176"/>
        <v/>
      </c>
      <c r="AX171" s="384"/>
    </row>
    <row r="172" spans="2:50" hidden="1">
      <c r="B172" s="390"/>
      <c r="C172" s="95">
        <v>6</v>
      </c>
      <c r="D172" s="95"/>
      <c r="E172" s="95"/>
      <c r="F172" s="95"/>
      <c r="G172" s="178"/>
      <c r="H172" s="384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392"/>
      <c r="M172" s="154" t="str">
        <f t="shared" si="162"/>
        <v/>
      </c>
      <c r="N172" s="385"/>
      <c r="O172" s="385"/>
      <c r="P172" s="95"/>
      <c r="Q172" s="95"/>
      <c r="R172" s="178" t="str">
        <f t="shared" si="163"/>
        <v/>
      </c>
      <c r="S172" s="95" t="str">
        <f t="shared" si="164"/>
        <v/>
      </c>
      <c r="T172" s="384"/>
      <c r="U172" s="95"/>
      <c r="V172" s="95"/>
      <c r="W172" s="178" t="str">
        <f t="shared" si="165"/>
        <v/>
      </c>
      <c r="X172" s="95" t="str">
        <f t="shared" si="166"/>
        <v/>
      </c>
      <c r="Y172" s="384"/>
      <c r="Z172" s="95"/>
      <c r="AA172" s="95"/>
      <c r="AB172" s="178" t="str">
        <f t="shared" si="167"/>
        <v/>
      </c>
      <c r="AC172" s="95" t="str">
        <f t="shared" si="168"/>
        <v/>
      </c>
      <c r="AD172" s="384"/>
      <c r="AE172" s="95"/>
      <c r="AF172" s="95"/>
      <c r="AG172" s="178" t="str">
        <f t="shared" si="169"/>
        <v/>
      </c>
      <c r="AH172" s="95" t="str">
        <f t="shared" si="170"/>
        <v/>
      </c>
      <c r="AI172" s="384"/>
      <c r="AJ172" s="95"/>
      <c r="AK172" s="95"/>
      <c r="AL172" s="178" t="str">
        <f t="shared" si="171"/>
        <v/>
      </c>
      <c r="AM172" s="95" t="str">
        <f t="shared" si="172"/>
        <v/>
      </c>
      <c r="AN172" s="384"/>
      <c r="AO172" s="95"/>
      <c r="AP172" s="95"/>
      <c r="AQ172" s="178" t="str">
        <f t="shared" si="173"/>
        <v/>
      </c>
      <c r="AR172" s="95" t="str">
        <f t="shared" si="174"/>
        <v/>
      </c>
      <c r="AS172" s="384"/>
      <c r="AT172" s="95"/>
      <c r="AU172" s="95"/>
      <c r="AV172" s="178" t="str">
        <f t="shared" si="175"/>
        <v/>
      </c>
      <c r="AW172" s="95" t="str">
        <f t="shared" si="176"/>
        <v/>
      </c>
      <c r="AX172" s="384"/>
    </row>
    <row r="173" spans="2:50" hidden="1">
      <c r="B173" s="390"/>
      <c r="C173" s="95">
        <v>7</v>
      </c>
      <c r="D173" s="95"/>
      <c r="E173" s="95"/>
      <c r="F173" s="95"/>
      <c r="G173" s="178"/>
      <c r="H173" s="384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392"/>
      <c r="M173" s="154" t="str">
        <f t="shared" si="162"/>
        <v/>
      </c>
      <c r="N173" s="385"/>
      <c r="O173" s="385"/>
      <c r="P173" s="95"/>
      <c r="Q173" s="95"/>
      <c r="R173" s="178" t="str">
        <f t="shared" si="163"/>
        <v/>
      </c>
      <c r="S173" s="95" t="str">
        <f t="shared" si="164"/>
        <v/>
      </c>
      <c r="T173" s="384"/>
      <c r="U173" s="95"/>
      <c r="V173" s="95"/>
      <c r="W173" s="178" t="str">
        <f t="shared" si="165"/>
        <v/>
      </c>
      <c r="X173" s="95" t="str">
        <f t="shared" si="166"/>
        <v/>
      </c>
      <c r="Y173" s="384"/>
      <c r="Z173" s="95"/>
      <c r="AA173" s="95"/>
      <c r="AB173" s="178" t="str">
        <f t="shared" si="167"/>
        <v/>
      </c>
      <c r="AC173" s="95" t="str">
        <f t="shared" si="168"/>
        <v/>
      </c>
      <c r="AD173" s="384"/>
      <c r="AE173" s="95"/>
      <c r="AF173" s="95"/>
      <c r="AG173" s="178" t="str">
        <f t="shared" si="169"/>
        <v/>
      </c>
      <c r="AH173" s="95" t="str">
        <f t="shared" si="170"/>
        <v/>
      </c>
      <c r="AI173" s="384"/>
      <c r="AJ173" s="95"/>
      <c r="AK173" s="95"/>
      <c r="AL173" s="178" t="str">
        <f t="shared" si="171"/>
        <v/>
      </c>
      <c r="AM173" s="95" t="str">
        <f t="shared" si="172"/>
        <v/>
      </c>
      <c r="AN173" s="384"/>
      <c r="AO173" s="95"/>
      <c r="AP173" s="95"/>
      <c r="AQ173" s="178" t="str">
        <f t="shared" si="173"/>
        <v/>
      </c>
      <c r="AR173" s="95" t="str">
        <f t="shared" si="174"/>
        <v/>
      </c>
      <c r="AS173" s="384"/>
      <c r="AT173" s="95"/>
      <c r="AU173" s="95"/>
      <c r="AV173" s="178" t="str">
        <f t="shared" si="175"/>
        <v/>
      </c>
      <c r="AW173" s="95" t="str">
        <f t="shared" si="176"/>
        <v/>
      </c>
      <c r="AX173" s="384"/>
    </row>
    <row r="174" spans="2:50" hidden="1">
      <c r="B174" s="390"/>
      <c r="C174" s="95">
        <v>8</v>
      </c>
      <c r="D174" s="95"/>
      <c r="E174" s="95"/>
      <c r="F174" s="95"/>
      <c r="G174" s="178"/>
      <c r="H174" s="384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392"/>
      <c r="M174" s="154" t="str">
        <f t="shared" si="162"/>
        <v/>
      </c>
      <c r="N174" s="385"/>
      <c r="O174" s="385"/>
      <c r="P174" s="95"/>
      <c r="Q174" s="95"/>
      <c r="R174" s="178" t="str">
        <f t="shared" si="163"/>
        <v/>
      </c>
      <c r="S174" s="95" t="str">
        <f t="shared" si="164"/>
        <v/>
      </c>
      <c r="T174" s="384"/>
      <c r="U174" s="95"/>
      <c r="V174" s="95"/>
      <c r="W174" s="178" t="str">
        <f t="shared" si="165"/>
        <v/>
      </c>
      <c r="X174" s="95" t="str">
        <f t="shared" si="166"/>
        <v/>
      </c>
      <c r="Y174" s="384"/>
      <c r="Z174" s="95"/>
      <c r="AA174" s="95"/>
      <c r="AB174" s="178" t="str">
        <f t="shared" si="167"/>
        <v/>
      </c>
      <c r="AC174" s="95" t="str">
        <f t="shared" si="168"/>
        <v/>
      </c>
      <c r="AD174" s="384"/>
      <c r="AE174" s="95"/>
      <c r="AF174" s="95"/>
      <c r="AG174" s="178" t="str">
        <f t="shared" si="169"/>
        <v/>
      </c>
      <c r="AH174" s="95" t="str">
        <f t="shared" si="170"/>
        <v/>
      </c>
      <c r="AI174" s="384"/>
      <c r="AJ174" s="95"/>
      <c r="AK174" s="95"/>
      <c r="AL174" s="178" t="str">
        <f t="shared" si="171"/>
        <v/>
      </c>
      <c r="AM174" s="95" t="str">
        <f t="shared" si="172"/>
        <v/>
      </c>
      <c r="AN174" s="384"/>
      <c r="AO174" s="95"/>
      <c r="AP174" s="95"/>
      <c r="AQ174" s="178" t="str">
        <f t="shared" si="173"/>
        <v/>
      </c>
      <c r="AR174" s="95" t="str">
        <f t="shared" si="174"/>
        <v/>
      </c>
      <c r="AS174" s="384"/>
      <c r="AT174" s="95"/>
      <c r="AU174" s="95"/>
      <c r="AV174" s="178" t="str">
        <f t="shared" si="175"/>
        <v/>
      </c>
      <c r="AW174" s="95" t="str">
        <f t="shared" si="176"/>
        <v/>
      </c>
      <c r="AX174" s="384"/>
    </row>
    <row r="175" spans="2:50" hidden="1">
      <c r="B175" s="390"/>
      <c r="C175" s="95">
        <v>9</v>
      </c>
      <c r="D175" s="95"/>
      <c r="E175" s="95"/>
      <c r="F175" s="95"/>
      <c r="G175" s="178"/>
      <c r="H175" s="384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392"/>
      <c r="M175" s="154" t="str">
        <f t="shared" si="162"/>
        <v/>
      </c>
      <c r="N175" s="385"/>
      <c r="O175" s="385"/>
      <c r="P175" s="95"/>
      <c r="Q175" s="95"/>
      <c r="R175" s="178" t="str">
        <f t="shared" si="163"/>
        <v/>
      </c>
      <c r="S175" s="95" t="str">
        <f t="shared" si="164"/>
        <v/>
      </c>
      <c r="T175" s="384"/>
      <c r="U175" s="95"/>
      <c r="V175" s="95"/>
      <c r="W175" s="178" t="str">
        <f t="shared" si="165"/>
        <v/>
      </c>
      <c r="X175" s="95" t="str">
        <f t="shared" si="166"/>
        <v/>
      </c>
      <c r="Y175" s="384"/>
      <c r="Z175" s="95"/>
      <c r="AA175" s="95"/>
      <c r="AB175" s="178" t="str">
        <f t="shared" si="167"/>
        <v/>
      </c>
      <c r="AC175" s="95" t="str">
        <f t="shared" si="168"/>
        <v/>
      </c>
      <c r="AD175" s="384"/>
      <c r="AE175" s="95"/>
      <c r="AF175" s="95"/>
      <c r="AG175" s="178" t="str">
        <f t="shared" si="169"/>
        <v/>
      </c>
      <c r="AH175" s="95" t="str">
        <f t="shared" si="170"/>
        <v/>
      </c>
      <c r="AI175" s="384"/>
      <c r="AJ175" s="95"/>
      <c r="AK175" s="95"/>
      <c r="AL175" s="178" t="str">
        <f t="shared" si="171"/>
        <v/>
      </c>
      <c r="AM175" s="95" t="str">
        <f t="shared" si="172"/>
        <v/>
      </c>
      <c r="AN175" s="384"/>
      <c r="AO175" s="95"/>
      <c r="AP175" s="95"/>
      <c r="AQ175" s="178" t="str">
        <f t="shared" si="173"/>
        <v/>
      </c>
      <c r="AR175" s="95" t="str">
        <f t="shared" si="174"/>
        <v/>
      </c>
      <c r="AS175" s="384"/>
      <c r="AT175" s="95"/>
      <c r="AU175" s="95"/>
      <c r="AV175" s="178" t="str">
        <f t="shared" si="175"/>
        <v/>
      </c>
      <c r="AW175" s="95" t="str">
        <f t="shared" si="176"/>
        <v/>
      </c>
      <c r="AX175" s="384"/>
    </row>
    <row r="176" spans="2:50" hidden="1">
      <c r="B176" s="390"/>
      <c r="C176" s="95">
        <v>10</v>
      </c>
      <c r="D176" s="95"/>
      <c r="E176" s="95"/>
      <c r="F176" s="95"/>
      <c r="G176" s="178"/>
      <c r="H176" s="384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392"/>
      <c r="M176" s="154" t="str">
        <f t="shared" si="162"/>
        <v/>
      </c>
      <c r="N176" s="385"/>
      <c r="O176" s="385"/>
      <c r="P176" s="95"/>
      <c r="Q176" s="95"/>
      <c r="R176" s="178" t="str">
        <f t="shared" si="163"/>
        <v/>
      </c>
      <c r="S176" s="95" t="str">
        <f t="shared" si="164"/>
        <v/>
      </c>
      <c r="T176" s="384"/>
      <c r="U176" s="95"/>
      <c r="V176" s="95"/>
      <c r="W176" s="178" t="str">
        <f t="shared" si="165"/>
        <v/>
      </c>
      <c r="X176" s="95" t="str">
        <f t="shared" si="166"/>
        <v/>
      </c>
      <c r="Y176" s="384"/>
      <c r="Z176" s="95"/>
      <c r="AA176" s="95"/>
      <c r="AB176" s="178" t="str">
        <f t="shared" si="167"/>
        <v/>
      </c>
      <c r="AC176" s="95" t="str">
        <f t="shared" si="168"/>
        <v/>
      </c>
      <c r="AD176" s="384"/>
      <c r="AE176" s="95"/>
      <c r="AF176" s="95"/>
      <c r="AG176" s="178" t="str">
        <f t="shared" si="169"/>
        <v/>
      </c>
      <c r="AH176" s="95" t="str">
        <f t="shared" si="170"/>
        <v/>
      </c>
      <c r="AI176" s="384"/>
      <c r="AJ176" s="95"/>
      <c r="AK176" s="95"/>
      <c r="AL176" s="178" t="str">
        <f t="shared" si="171"/>
        <v/>
      </c>
      <c r="AM176" s="95" t="str">
        <f t="shared" si="172"/>
        <v/>
      </c>
      <c r="AN176" s="384"/>
      <c r="AO176" s="95"/>
      <c r="AP176" s="95"/>
      <c r="AQ176" s="178" t="str">
        <f t="shared" si="173"/>
        <v/>
      </c>
      <c r="AR176" s="95" t="str">
        <f t="shared" si="174"/>
        <v/>
      </c>
      <c r="AS176" s="384"/>
      <c r="AT176" s="95"/>
      <c r="AU176" s="95"/>
      <c r="AV176" s="178" t="str">
        <f t="shared" si="175"/>
        <v/>
      </c>
      <c r="AW176" s="95" t="str">
        <f t="shared" si="176"/>
        <v/>
      </c>
      <c r="AX176" s="384"/>
    </row>
    <row r="177" spans="2:50" hidden="1">
      <c r="B177" s="390"/>
      <c r="C177" s="95">
        <v>11</v>
      </c>
      <c r="D177" s="95"/>
      <c r="E177" s="95"/>
      <c r="F177" s="95"/>
      <c r="G177" s="178"/>
      <c r="H177" s="384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392"/>
      <c r="M177" s="154" t="str">
        <f t="shared" si="162"/>
        <v/>
      </c>
      <c r="N177" s="385"/>
      <c r="O177" s="385"/>
      <c r="P177" s="95"/>
      <c r="Q177" s="95"/>
      <c r="R177" s="178" t="str">
        <f t="shared" si="163"/>
        <v/>
      </c>
      <c r="S177" s="95" t="str">
        <f t="shared" si="164"/>
        <v/>
      </c>
      <c r="T177" s="384"/>
      <c r="U177" s="95"/>
      <c r="V177" s="95"/>
      <c r="W177" s="178" t="str">
        <f t="shared" si="165"/>
        <v/>
      </c>
      <c r="X177" s="95" t="str">
        <f t="shared" si="166"/>
        <v/>
      </c>
      <c r="Y177" s="384"/>
      <c r="Z177" s="95"/>
      <c r="AA177" s="95"/>
      <c r="AB177" s="178" t="str">
        <f t="shared" si="167"/>
        <v/>
      </c>
      <c r="AC177" s="95" t="str">
        <f t="shared" si="168"/>
        <v/>
      </c>
      <c r="AD177" s="384"/>
      <c r="AE177" s="95"/>
      <c r="AF177" s="95"/>
      <c r="AG177" s="178" t="str">
        <f t="shared" si="169"/>
        <v/>
      </c>
      <c r="AH177" s="95" t="str">
        <f t="shared" si="170"/>
        <v/>
      </c>
      <c r="AI177" s="384"/>
      <c r="AJ177" s="95"/>
      <c r="AK177" s="95"/>
      <c r="AL177" s="178" t="str">
        <f t="shared" si="171"/>
        <v/>
      </c>
      <c r="AM177" s="95" t="str">
        <f t="shared" si="172"/>
        <v/>
      </c>
      <c r="AN177" s="384"/>
      <c r="AO177" s="95"/>
      <c r="AP177" s="95"/>
      <c r="AQ177" s="178" t="str">
        <f t="shared" si="173"/>
        <v/>
      </c>
      <c r="AR177" s="95" t="str">
        <f t="shared" si="174"/>
        <v/>
      </c>
      <c r="AS177" s="384"/>
      <c r="AT177" s="95"/>
      <c r="AU177" s="95"/>
      <c r="AV177" s="178" t="str">
        <f t="shared" si="175"/>
        <v/>
      </c>
      <c r="AW177" s="95" t="str">
        <f t="shared" si="176"/>
        <v/>
      </c>
      <c r="AX177" s="384"/>
    </row>
    <row r="178" spans="2:50" hidden="1">
      <c r="B178" s="390"/>
      <c r="C178" s="95">
        <v>12</v>
      </c>
      <c r="D178" s="95"/>
      <c r="E178" s="95"/>
      <c r="F178" s="95"/>
      <c r="G178" s="178"/>
      <c r="H178" s="384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392"/>
      <c r="M178" s="154" t="str">
        <f t="shared" si="162"/>
        <v/>
      </c>
      <c r="N178" s="385"/>
      <c r="O178" s="385"/>
      <c r="P178" s="95"/>
      <c r="Q178" s="95"/>
      <c r="R178" s="178" t="str">
        <f t="shared" si="163"/>
        <v/>
      </c>
      <c r="S178" s="95" t="str">
        <f t="shared" si="164"/>
        <v/>
      </c>
      <c r="T178" s="384"/>
      <c r="U178" s="95"/>
      <c r="V178" s="95"/>
      <c r="W178" s="178" t="str">
        <f t="shared" si="165"/>
        <v/>
      </c>
      <c r="X178" s="95" t="str">
        <f t="shared" si="166"/>
        <v/>
      </c>
      <c r="Y178" s="384"/>
      <c r="Z178" s="95"/>
      <c r="AA178" s="95"/>
      <c r="AB178" s="178" t="str">
        <f t="shared" si="167"/>
        <v/>
      </c>
      <c r="AC178" s="95" t="str">
        <f t="shared" si="168"/>
        <v/>
      </c>
      <c r="AD178" s="384"/>
      <c r="AE178" s="95"/>
      <c r="AF178" s="95"/>
      <c r="AG178" s="178" t="str">
        <f t="shared" si="169"/>
        <v/>
      </c>
      <c r="AH178" s="95" t="str">
        <f t="shared" si="170"/>
        <v/>
      </c>
      <c r="AI178" s="384"/>
      <c r="AJ178" s="95"/>
      <c r="AK178" s="95"/>
      <c r="AL178" s="178" t="str">
        <f t="shared" si="171"/>
        <v/>
      </c>
      <c r="AM178" s="95" t="str">
        <f t="shared" si="172"/>
        <v/>
      </c>
      <c r="AN178" s="384"/>
      <c r="AO178" s="95"/>
      <c r="AP178" s="95"/>
      <c r="AQ178" s="178" t="str">
        <f t="shared" si="173"/>
        <v/>
      </c>
      <c r="AR178" s="95" t="str">
        <f t="shared" si="174"/>
        <v/>
      </c>
      <c r="AS178" s="384"/>
      <c r="AT178" s="95"/>
      <c r="AU178" s="95"/>
      <c r="AV178" s="178" t="str">
        <f t="shared" si="175"/>
        <v/>
      </c>
      <c r="AW178" s="95" t="str">
        <f t="shared" si="176"/>
        <v/>
      </c>
      <c r="AX178" s="384"/>
    </row>
    <row r="179" spans="2:50" hidden="1">
      <c r="B179" s="390"/>
      <c r="C179" s="95">
        <v>13</v>
      </c>
      <c r="D179" s="95"/>
      <c r="E179" s="95"/>
      <c r="F179" s="95"/>
      <c r="G179" s="178"/>
      <c r="H179" s="384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392"/>
      <c r="M179" s="154" t="str">
        <f t="shared" si="162"/>
        <v/>
      </c>
      <c r="N179" s="385"/>
      <c r="O179" s="385"/>
      <c r="P179" s="95"/>
      <c r="Q179" s="95"/>
      <c r="R179" s="178" t="str">
        <f t="shared" si="163"/>
        <v/>
      </c>
      <c r="S179" s="95" t="str">
        <f t="shared" si="164"/>
        <v/>
      </c>
      <c r="T179" s="384"/>
      <c r="U179" s="95"/>
      <c r="V179" s="95"/>
      <c r="W179" s="178" t="str">
        <f t="shared" si="165"/>
        <v/>
      </c>
      <c r="X179" s="95" t="str">
        <f t="shared" si="166"/>
        <v/>
      </c>
      <c r="Y179" s="384"/>
      <c r="Z179" s="95"/>
      <c r="AA179" s="95"/>
      <c r="AB179" s="178" t="str">
        <f t="shared" si="167"/>
        <v/>
      </c>
      <c r="AC179" s="95" t="str">
        <f t="shared" si="168"/>
        <v/>
      </c>
      <c r="AD179" s="384"/>
      <c r="AE179" s="95"/>
      <c r="AF179" s="95"/>
      <c r="AG179" s="178" t="str">
        <f t="shared" si="169"/>
        <v/>
      </c>
      <c r="AH179" s="95" t="str">
        <f t="shared" si="170"/>
        <v/>
      </c>
      <c r="AI179" s="384"/>
      <c r="AJ179" s="95"/>
      <c r="AK179" s="95"/>
      <c r="AL179" s="178" t="str">
        <f t="shared" si="171"/>
        <v/>
      </c>
      <c r="AM179" s="95" t="str">
        <f t="shared" si="172"/>
        <v/>
      </c>
      <c r="AN179" s="384"/>
      <c r="AO179" s="95"/>
      <c r="AP179" s="95"/>
      <c r="AQ179" s="178" t="str">
        <f t="shared" si="173"/>
        <v/>
      </c>
      <c r="AR179" s="95" t="str">
        <f t="shared" si="174"/>
        <v/>
      </c>
      <c r="AS179" s="384"/>
      <c r="AT179" s="95"/>
      <c r="AU179" s="95"/>
      <c r="AV179" s="178" t="str">
        <f t="shared" si="175"/>
        <v/>
      </c>
      <c r="AW179" s="95" t="str">
        <f t="shared" si="176"/>
        <v/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178"/>
      <c r="H180" s="384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392"/>
      <c r="M180" s="154" t="str">
        <f t="shared" si="162"/>
        <v/>
      </c>
      <c r="N180" s="385"/>
      <c r="O180" s="385"/>
      <c r="P180" s="95"/>
      <c r="Q180" s="95"/>
      <c r="R180" s="178" t="str">
        <f t="shared" si="163"/>
        <v/>
      </c>
      <c r="S180" s="95" t="str">
        <f t="shared" si="164"/>
        <v/>
      </c>
      <c r="T180" s="384"/>
      <c r="U180" s="95"/>
      <c r="V180" s="95"/>
      <c r="W180" s="178" t="str">
        <f t="shared" si="165"/>
        <v/>
      </c>
      <c r="X180" s="95" t="str">
        <f t="shared" si="166"/>
        <v/>
      </c>
      <c r="Y180" s="384"/>
      <c r="Z180" s="95"/>
      <c r="AA180" s="95"/>
      <c r="AB180" s="178" t="str">
        <f t="shared" si="167"/>
        <v/>
      </c>
      <c r="AC180" s="95" t="str">
        <f t="shared" si="168"/>
        <v/>
      </c>
      <c r="AD180" s="384"/>
      <c r="AE180" s="95"/>
      <c r="AF180" s="95"/>
      <c r="AG180" s="178" t="str">
        <f t="shared" si="169"/>
        <v/>
      </c>
      <c r="AH180" s="95" t="str">
        <f t="shared" si="170"/>
        <v/>
      </c>
      <c r="AI180" s="384"/>
      <c r="AJ180" s="95"/>
      <c r="AK180" s="95"/>
      <c r="AL180" s="178" t="str">
        <f t="shared" si="171"/>
        <v/>
      </c>
      <c r="AM180" s="95" t="str">
        <f t="shared" si="172"/>
        <v/>
      </c>
      <c r="AN180" s="384"/>
      <c r="AO180" s="95"/>
      <c r="AP180" s="95"/>
      <c r="AQ180" s="178" t="str">
        <f t="shared" si="173"/>
        <v/>
      </c>
      <c r="AR180" s="95" t="str">
        <f t="shared" si="174"/>
        <v/>
      </c>
      <c r="AS180" s="384"/>
      <c r="AT180" s="95"/>
      <c r="AU180" s="95"/>
      <c r="AV180" s="178" t="str">
        <f t="shared" si="175"/>
        <v/>
      </c>
      <c r="AW180" s="95" t="str">
        <f t="shared" si="176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178"/>
      <c r="H181" s="384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393"/>
      <c r="M181" s="154" t="str">
        <f t="shared" si="162"/>
        <v/>
      </c>
      <c r="N181" s="385"/>
      <c r="O181" s="385"/>
      <c r="P181" s="95"/>
      <c r="Q181" s="95"/>
      <c r="R181" s="178" t="str">
        <f t="shared" si="163"/>
        <v/>
      </c>
      <c r="S181" s="95" t="str">
        <f t="shared" si="164"/>
        <v/>
      </c>
      <c r="T181" s="384"/>
      <c r="U181" s="95"/>
      <c r="V181" s="95"/>
      <c r="W181" s="178" t="str">
        <f t="shared" si="165"/>
        <v/>
      </c>
      <c r="X181" s="95" t="str">
        <f t="shared" si="166"/>
        <v/>
      </c>
      <c r="Y181" s="384"/>
      <c r="Z181" s="95"/>
      <c r="AA181" s="95"/>
      <c r="AB181" s="178" t="str">
        <f t="shared" si="167"/>
        <v/>
      </c>
      <c r="AC181" s="95" t="str">
        <f t="shared" si="168"/>
        <v/>
      </c>
      <c r="AD181" s="384"/>
      <c r="AE181" s="95"/>
      <c r="AF181" s="95"/>
      <c r="AG181" s="178" t="str">
        <f t="shared" si="169"/>
        <v/>
      </c>
      <c r="AH181" s="95" t="str">
        <f t="shared" si="170"/>
        <v/>
      </c>
      <c r="AI181" s="384"/>
      <c r="AJ181" s="95"/>
      <c r="AK181" s="95"/>
      <c r="AL181" s="178" t="str">
        <f t="shared" si="171"/>
        <v/>
      </c>
      <c r="AM181" s="95" t="str">
        <f t="shared" si="172"/>
        <v/>
      </c>
      <c r="AN181" s="384"/>
      <c r="AO181" s="95"/>
      <c r="AP181" s="95"/>
      <c r="AQ181" s="178" t="str">
        <f t="shared" si="173"/>
        <v/>
      </c>
      <c r="AR181" s="95" t="str">
        <f t="shared" si="174"/>
        <v/>
      </c>
      <c r="AS181" s="384"/>
      <c r="AT181" s="95"/>
      <c r="AU181" s="95"/>
      <c r="AV181" s="178" t="str">
        <f t="shared" si="175"/>
        <v/>
      </c>
      <c r="AW181" s="95" t="str">
        <f t="shared" si="176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85" t="s">
        <v>45</v>
      </c>
      <c r="C187" s="95">
        <v>1</v>
      </c>
      <c r="D187" s="95"/>
      <c r="E187" s="95"/>
      <c r="F187" s="95"/>
      <c r="G187" s="178" t="e">
        <f>F187/E187</f>
        <v>#DIV/0!</v>
      </c>
      <c r="H187" s="384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391" t="str">
        <f>IFERROR(AVERAGE(K187:K201),"-")</f>
        <v>-</v>
      </c>
      <c r="M187" s="154" t="str">
        <f>IFERROR(RANK(K187, K$187:K$201),"")</f>
        <v/>
      </c>
      <c r="N187" s="385"/>
      <c r="O187" s="385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384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384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384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384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384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384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384" t="e">
        <f>AVERAGE(AV187:AV201)</f>
        <v>#DIV/0!</v>
      </c>
    </row>
    <row r="188" spans="2:50">
      <c r="B188" s="390"/>
      <c r="C188" s="95">
        <v>2</v>
      </c>
      <c r="D188" s="95"/>
      <c r="E188" s="95"/>
      <c r="F188" s="95"/>
      <c r="G188" s="178"/>
      <c r="H188" s="384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392"/>
      <c r="M188" s="154" t="str">
        <f t="shared" ref="M188:M201" si="183">IFERROR(RANK(K188, K$187:K$201),"")</f>
        <v/>
      </c>
      <c r="N188" s="385"/>
      <c r="O188" s="385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384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384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384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384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384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384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384"/>
    </row>
    <row r="189" spans="2:50">
      <c r="B189" s="390"/>
      <c r="C189" s="95">
        <v>3</v>
      </c>
      <c r="D189" s="95"/>
      <c r="E189" s="95"/>
      <c r="F189" s="95"/>
      <c r="G189" s="178"/>
      <c r="H189" s="384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392"/>
      <c r="M189" s="154" t="str">
        <f t="shared" si="183"/>
        <v/>
      </c>
      <c r="N189" s="385"/>
      <c r="O189" s="385"/>
      <c r="P189" s="95"/>
      <c r="Q189" s="95"/>
      <c r="R189" s="178" t="str">
        <f t="shared" si="184"/>
        <v/>
      </c>
      <c r="S189" s="95" t="str">
        <f t="shared" si="185"/>
        <v/>
      </c>
      <c r="T189" s="384"/>
      <c r="U189" s="95"/>
      <c r="V189" s="95"/>
      <c r="W189" s="178" t="str">
        <f t="shared" si="186"/>
        <v/>
      </c>
      <c r="X189" s="95" t="str">
        <f t="shared" si="187"/>
        <v/>
      </c>
      <c r="Y189" s="384"/>
      <c r="Z189" s="95"/>
      <c r="AA189" s="95"/>
      <c r="AB189" s="178" t="str">
        <f t="shared" si="188"/>
        <v/>
      </c>
      <c r="AC189" s="95" t="str">
        <f t="shared" si="189"/>
        <v/>
      </c>
      <c r="AD189" s="384"/>
      <c r="AE189" s="95"/>
      <c r="AF189" s="95"/>
      <c r="AG189" s="178" t="str">
        <f t="shared" si="190"/>
        <v/>
      </c>
      <c r="AH189" s="95" t="str">
        <f t="shared" si="191"/>
        <v/>
      </c>
      <c r="AI189" s="384"/>
      <c r="AJ189" s="95"/>
      <c r="AK189" s="95"/>
      <c r="AL189" s="178" t="str">
        <f t="shared" si="192"/>
        <v/>
      </c>
      <c r="AM189" s="95" t="str">
        <f t="shared" si="193"/>
        <v/>
      </c>
      <c r="AN189" s="384"/>
      <c r="AO189" s="95"/>
      <c r="AP189" s="95"/>
      <c r="AQ189" s="178" t="str">
        <f t="shared" si="194"/>
        <v/>
      </c>
      <c r="AR189" s="95" t="str">
        <f t="shared" si="195"/>
        <v/>
      </c>
      <c r="AS189" s="384"/>
      <c r="AT189" s="95"/>
      <c r="AU189" s="95"/>
      <c r="AV189" s="178" t="str">
        <f t="shared" si="196"/>
        <v/>
      </c>
      <c r="AW189" s="95" t="str">
        <f t="shared" si="197"/>
        <v/>
      </c>
      <c r="AX189" s="384"/>
    </row>
    <row r="190" spans="2:50">
      <c r="B190" s="390"/>
      <c r="C190" s="95">
        <v>4</v>
      </c>
      <c r="D190" s="95"/>
      <c r="E190" s="95"/>
      <c r="F190" s="95"/>
      <c r="G190" s="178"/>
      <c r="H190" s="384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392"/>
      <c r="M190" s="154" t="str">
        <f t="shared" si="183"/>
        <v/>
      </c>
      <c r="N190" s="385"/>
      <c r="O190" s="385"/>
      <c r="P190" s="95"/>
      <c r="Q190" s="95"/>
      <c r="R190" s="178" t="str">
        <f t="shared" si="184"/>
        <v/>
      </c>
      <c r="S190" s="95" t="str">
        <f t="shared" si="185"/>
        <v/>
      </c>
      <c r="T190" s="384"/>
      <c r="U190" s="95"/>
      <c r="V190" s="95"/>
      <c r="W190" s="178" t="str">
        <f t="shared" si="186"/>
        <v/>
      </c>
      <c r="X190" s="95" t="str">
        <f t="shared" si="187"/>
        <v/>
      </c>
      <c r="Y190" s="384"/>
      <c r="Z190" s="95"/>
      <c r="AA190" s="95"/>
      <c r="AB190" s="178" t="str">
        <f t="shared" si="188"/>
        <v/>
      </c>
      <c r="AC190" s="95" t="str">
        <f t="shared" si="189"/>
        <v/>
      </c>
      <c r="AD190" s="384"/>
      <c r="AE190" s="95"/>
      <c r="AF190" s="95"/>
      <c r="AG190" s="178" t="str">
        <f t="shared" si="190"/>
        <v/>
      </c>
      <c r="AH190" s="95" t="str">
        <f t="shared" si="191"/>
        <v/>
      </c>
      <c r="AI190" s="384"/>
      <c r="AJ190" s="95"/>
      <c r="AK190" s="95"/>
      <c r="AL190" s="178" t="str">
        <f t="shared" si="192"/>
        <v/>
      </c>
      <c r="AM190" s="95" t="str">
        <f t="shared" si="193"/>
        <v/>
      </c>
      <c r="AN190" s="384"/>
      <c r="AO190" s="95"/>
      <c r="AP190" s="95"/>
      <c r="AQ190" s="178" t="str">
        <f t="shared" si="194"/>
        <v/>
      </c>
      <c r="AR190" s="95" t="str">
        <f t="shared" si="195"/>
        <v/>
      </c>
      <c r="AS190" s="384"/>
      <c r="AT190" s="95"/>
      <c r="AU190" s="95"/>
      <c r="AV190" s="178" t="str">
        <f t="shared" si="196"/>
        <v/>
      </c>
      <c r="AW190" s="95" t="str">
        <f t="shared" si="197"/>
        <v/>
      </c>
      <c r="AX190" s="384"/>
    </row>
    <row r="191" spans="2:50">
      <c r="B191" s="390"/>
      <c r="C191" s="95">
        <v>5</v>
      </c>
      <c r="D191" s="95"/>
      <c r="E191" s="95"/>
      <c r="F191" s="95"/>
      <c r="G191" s="178"/>
      <c r="H191" s="384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392"/>
      <c r="M191" s="154" t="str">
        <f t="shared" si="183"/>
        <v/>
      </c>
      <c r="N191" s="385"/>
      <c r="O191" s="385"/>
      <c r="P191" s="95"/>
      <c r="Q191" s="95"/>
      <c r="R191" s="178" t="str">
        <f t="shared" si="184"/>
        <v/>
      </c>
      <c r="S191" s="95" t="str">
        <f t="shared" si="185"/>
        <v/>
      </c>
      <c r="T191" s="384"/>
      <c r="U191" s="95"/>
      <c r="V191" s="95"/>
      <c r="W191" s="178" t="str">
        <f t="shared" si="186"/>
        <v/>
      </c>
      <c r="X191" s="95" t="str">
        <f t="shared" si="187"/>
        <v/>
      </c>
      <c r="Y191" s="384"/>
      <c r="Z191" s="95"/>
      <c r="AA191" s="95"/>
      <c r="AB191" s="178" t="str">
        <f t="shared" si="188"/>
        <v/>
      </c>
      <c r="AC191" s="95" t="str">
        <f t="shared" si="189"/>
        <v/>
      </c>
      <c r="AD191" s="384"/>
      <c r="AE191" s="95"/>
      <c r="AF191" s="95"/>
      <c r="AG191" s="178" t="str">
        <f t="shared" si="190"/>
        <v/>
      </c>
      <c r="AH191" s="95" t="str">
        <f t="shared" si="191"/>
        <v/>
      </c>
      <c r="AI191" s="384"/>
      <c r="AJ191" s="95"/>
      <c r="AK191" s="95"/>
      <c r="AL191" s="178" t="str">
        <f t="shared" si="192"/>
        <v/>
      </c>
      <c r="AM191" s="95" t="str">
        <f t="shared" si="193"/>
        <v/>
      </c>
      <c r="AN191" s="384"/>
      <c r="AO191" s="95"/>
      <c r="AP191" s="95"/>
      <c r="AQ191" s="178" t="str">
        <f t="shared" si="194"/>
        <v/>
      </c>
      <c r="AR191" s="95" t="str">
        <f t="shared" si="195"/>
        <v/>
      </c>
      <c r="AS191" s="384"/>
      <c r="AT191" s="95"/>
      <c r="AU191" s="95"/>
      <c r="AV191" s="178" t="str">
        <f t="shared" si="196"/>
        <v/>
      </c>
      <c r="AW191" s="95" t="str">
        <f t="shared" si="197"/>
        <v/>
      </c>
      <c r="AX191" s="384"/>
    </row>
    <row r="192" spans="2:50">
      <c r="B192" s="390"/>
      <c r="C192" s="95">
        <v>6</v>
      </c>
      <c r="D192" s="95"/>
      <c r="E192" s="95"/>
      <c r="F192" s="95"/>
      <c r="G192" s="178"/>
      <c r="H192" s="384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392"/>
      <c r="M192" s="154" t="str">
        <f t="shared" si="183"/>
        <v/>
      </c>
      <c r="N192" s="385"/>
      <c r="O192" s="385"/>
      <c r="P192" s="95"/>
      <c r="Q192" s="95"/>
      <c r="R192" s="178" t="str">
        <f t="shared" si="184"/>
        <v/>
      </c>
      <c r="S192" s="95" t="str">
        <f t="shared" si="185"/>
        <v/>
      </c>
      <c r="T192" s="384"/>
      <c r="U192" s="95"/>
      <c r="V192" s="95"/>
      <c r="W192" s="178" t="str">
        <f t="shared" si="186"/>
        <v/>
      </c>
      <c r="X192" s="95" t="str">
        <f t="shared" si="187"/>
        <v/>
      </c>
      <c r="Y192" s="384"/>
      <c r="Z192" s="95"/>
      <c r="AA192" s="95"/>
      <c r="AB192" s="178" t="str">
        <f t="shared" si="188"/>
        <v/>
      </c>
      <c r="AC192" s="95" t="str">
        <f t="shared" si="189"/>
        <v/>
      </c>
      <c r="AD192" s="384"/>
      <c r="AE192" s="95"/>
      <c r="AF192" s="95"/>
      <c r="AG192" s="178" t="str">
        <f t="shared" si="190"/>
        <v/>
      </c>
      <c r="AH192" s="95" t="str">
        <f t="shared" si="191"/>
        <v/>
      </c>
      <c r="AI192" s="384"/>
      <c r="AJ192" s="95"/>
      <c r="AK192" s="95"/>
      <c r="AL192" s="178" t="str">
        <f t="shared" si="192"/>
        <v/>
      </c>
      <c r="AM192" s="95" t="str">
        <f t="shared" si="193"/>
        <v/>
      </c>
      <c r="AN192" s="384"/>
      <c r="AO192" s="95"/>
      <c r="AP192" s="95"/>
      <c r="AQ192" s="178" t="str">
        <f t="shared" si="194"/>
        <v/>
      </c>
      <c r="AR192" s="95" t="str">
        <f t="shared" si="195"/>
        <v/>
      </c>
      <c r="AS192" s="384"/>
      <c r="AT192" s="95"/>
      <c r="AU192" s="95"/>
      <c r="AV192" s="178" t="str">
        <f t="shared" si="196"/>
        <v/>
      </c>
      <c r="AW192" s="95" t="str">
        <f t="shared" si="197"/>
        <v/>
      </c>
      <c r="AX192" s="384"/>
    </row>
    <row r="193" spans="2:50">
      <c r="B193" s="390"/>
      <c r="C193" s="95">
        <v>7</v>
      </c>
      <c r="D193" s="95"/>
      <c r="E193" s="95"/>
      <c r="F193" s="95"/>
      <c r="G193" s="178"/>
      <c r="H193" s="384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392"/>
      <c r="M193" s="154" t="str">
        <f t="shared" si="183"/>
        <v/>
      </c>
      <c r="N193" s="385"/>
      <c r="O193" s="385"/>
      <c r="P193" s="95"/>
      <c r="Q193" s="95"/>
      <c r="R193" s="178" t="str">
        <f t="shared" si="184"/>
        <v/>
      </c>
      <c r="S193" s="95" t="str">
        <f t="shared" si="185"/>
        <v/>
      </c>
      <c r="T193" s="384"/>
      <c r="U193" s="95"/>
      <c r="V193" s="95"/>
      <c r="W193" s="178" t="str">
        <f t="shared" si="186"/>
        <v/>
      </c>
      <c r="X193" s="95" t="str">
        <f t="shared" si="187"/>
        <v/>
      </c>
      <c r="Y193" s="384"/>
      <c r="Z193" s="95"/>
      <c r="AA193" s="95"/>
      <c r="AB193" s="178" t="str">
        <f t="shared" si="188"/>
        <v/>
      </c>
      <c r="AC193" s="95" t="str">
        <f t="shared" si="189"/>
        <v/>
      </c>
      <c r="AD193" s="384"/>
      <c r="AE193" s="95"/>
      <c r="AF193" s="95"/>
      <c r="AG193" s="178" t="str">
        <f t="shared" si="190"/>
        <v/>
      </c>
      <c r="AH193" s="95" t="str">
        <f t="shared" si="191"/>
        <v/>
      </c>
      <c r="AI193" s="384"/>
      <c r="AJ193" s="95"/>
      <c r="AK193" s="95"/>
      <c r="AL193" s="178" t="str">
        <f t="shared" si="192"/>
        <v/>
      </c>
      <c r="AM193" s="95" t="str">
        <f t="shared" si="193"/>
        <v/>
      </c>
      <c r="AN193" s="384"/>
      <c r="AO193" s="95"/>
      <c r="AP193" s="95"/>
      <c r="AQ193" s="178" t="str">
        <f t="shared" si="194"/>
        <v/>
      </c>
      <c r="AR193" s="95" t="str">
        <f t="shared" si="195"/>
        <v/>
      </c>
      <c r="AS193" s="384"/>
      <c r="AT193" s="95"/>
      <c r="AU193" s="95"/>
      <c r="AV193" s="178" t="str">
        <f t="shared" si="196"/>
        <v/>
      </c>
      <c r="AW193" s="95" t="str">
        <f t="shared" si="197"/>
        <v/>
      </c>
      <c r="AX193" s="384"/>
    </row>
    <row r="194" spans="2:50">
      <c r="B194" s="390"/>
      <c r="C194" s="95">
        <v>8</v>
      </c>
      <c r="D194" s="95"/>
      <c r="E194" s="95"/>
      <c r="F194" s="95"/>
      <c r="G194" s="178"/>
      <c r="H194" s="384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392"/>
      <c r="M194" s="154" t="str">
        <f t="shared" si="183"/>
        <v/>
      </c>
      <c r="N194" s="385"/>
      <c r="O194" s="385"/>
      <c r="P194" s="95"/>
      <c r="Q194" s="95"/>
      <c r="R194" s="178" t="str">
        <f t="shared" si="184"/>
        <v/>
      </c>
      <c r="S194" s="95" t="str">
        <f t="shared" si="185"/>
        <v/>
      </c>
      <c r="T194" s="384"/>
      <c r="U194" s="95"/>
      <c r="V194" s="95"/>
      <c r="W194" s="178" t="str">
        <f t="shared" si="186"/>
        <v/>
      </c>
      <c r="X194" s="95" t="str">
        <f t="shared" si="187"/>
        <v/>
      </c>
      <c r="Y194" s="384"/>
      <c r="Z194" s="95"/>
      <c r="AA194" s="95"/>
      <c r="AB194" s="178" t="str">
        <f t="shared" si="188"/>
        <v/>
      </c>
      <c r="AC194" s="95" t="str">
        <f t="shared" si="189"/>
        <v/>
      </c>
      <c r="AD194" s="384"/>
      <c r="AE194" s="95"/>
      <c r="AF194" s="95"/>
      <c r="AG194" s="178" t="str">
        <f t="shared" si="190"/>
        <v/>
      </c>
      <c r="AH194" s="95" t="str">
        <f t="shared" si="191"/>
        <v/>
      </c>
      <c r="AI194" s="384"/>
      <c r="AJ194" s="95"/>
      <c r="AK194" s="95"/>
      <c r="AL194" s="178" t="str">
        <f t="shared" si="192"/>
        <v/>
      </c>
      <c r="AM194" s="95" t="str">
        <f t="shared" si="193"/>
        <v/>
      </c>
      <c r="AN194" s="384"/>
      <c r="AO194" s="95"/>
      <c r="AP194" s="95"/>
      <c r="AQ194" s="178" t="str">
        <f t="shared" si="194"/>
        <v/>
      </c>
      <c r="AR194" s="95" t="str">
        <f t="shared" si="195"/>
        <v/>
      </c>
      <c r="AS194" s="384"/>
      <c r="AT194" s="95"/>
      <c r="AU194" s="95"/>
      <c r="AV194" s="178" t="str">
        <f t="shared" si="196"/>
        <v/>
      </c>
      <c r="AW194" s="95" t="str">
        <f t="shared" si="197"/>
        <v/>
      </c>
      <c r="AX194" s="384"/>
    </row>
    <row r="195" spans="2:50">
      <c r="B195" s="390"/>
      <c r="C195" s="95">
        <v>9</v>
      </c>
      <c r="D195" s="95"/>
      <c r="E195" s="95"/>
      <c r="F195" s="95"/>
      <c r="G195" s="178"/>
      <c r="H195" s="384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392"/>
      <c r="M195" s="154" t="str">
        <f t="shared" si="183"/>
        <v/>
      </c>
      <c r="N195" s="385"/>
      <c r="O195" s="385"/>
      <c r="P195" s="95"/>
      <c r="Q195" s="95"/>
      <c r="R195" s="178" t="str">
        <f t="shared" si="184"/>
        <v/>
      </c>
      <c r="S195" s="95" t="str">
        <f t="shared" si="185"/>
        <v/>
      </c>
      <c r="T195" s="384"/>
      <c r="U195" s="95"/>
      <c r="V195" s="95"/>
      <c r="W195" s="178" t="str">
        <f t="shared" si="186"/>
        <v/>
      </c>
      <c r="X195" s="95" t="str">
        <f t="shared" si="187"/>
        <v/>
      </c>
      <c r="Y195" s="384"/>
      <c r="Z195" s="95"/>
      <c r="AA195" s="95"/>
      <c r="AB195" s="178" t="str">
        <f t="shared" si="188"/>
        <v/>
      </c>
      <c r="AC195" s="95" t="str">
        <f t="shared" si="189"/>
        <v/>
      </c>
      <c r="AD195" s="384"/>
      <c r="AE195" s="95"/>
      <c r="AF195" s="95"/>
      <c r="AG195" s="178" t="str">
        <f t="shared" si="190"/>
        <v/>
      </c>
      <c r="AH195" s="95" t="str">
        <f t="shared" si="191"/>
        <v/>
      </c>
      <c r="AI195" s="384"/>
      <c r="AJ195" s="95"/>
      <c r="AK195" s="95"/>
      <c r="AL195" s="178" t="str">
        <f t="shared" si="192"/>
        <v/>
      </c>
      <c r="AM195" s="95" t="str">
        <f t="shared" si="193"/>
        <v/>
      </c>
      <c r="AN195" s="384"/>
      <c r="AO195" s="95"/>
      <c r="AP195" s="95"/>
      <c r="AQ195" s="178" t="str">
        <f t="shared" si="194"/>
        <v/>
      </c>
      <c r="AR195" s="95" t="str">
        <f t="shared" si="195"/>
        <v/>
      </c>
      <c r="AS195" s="384"/>
      <c r="AT195" s="95"/>
      <c r="AU195" s="95"/>
      <c r="AV195" s="178" t="str">
        <f t="shared" si="196"/>
        <v/>
      </c>
      <c r="AW195" s="95" t="str">
        <f t="shared" si="197"/>
        <v/>
      </c>
      <c r="AX195" s="384"/>
    </row>
    <row r="196" spans="2:50">
      <c r="B196" s="390"/>
      <c r="C196" s="95">
        <v>10</v>
      </c>
      <c r="D196" s="95"/>
      <c r="E196" s="95"/>
      <c r="F196" s="95"/>
      <c r="G196" s="178"/>
      <c r="H196" s="384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392"/>
      <c r="M196" s="154" t="str">
        <f t="shared" si="183"/>
        <v/>
      </c>
      <c r="N196" s="385"/>
      <c r="O196" s="385"/>
      <c r="P196" s="95"/>
      <c r="Q196" s="95"/>
      <c r="R196" s="178" t="str">
        <f t="shared" si="184"/>
        <v/>
      </c>
      <c r="S196" s="95" t="str">
        <f t="shared" si="185"/>
        <v/>
      </c>
      <c r="T196" s="384"/>
      <c r="U196" s="95"/>
      <c r="V196" s="95"/>
      <c r="W196" s="178" t="str">
        <f t="shared" si="186"/>
        <v/>
      </c>
      <c r="X196" s="95" t="str">
        <f t="shared" si="187"/>
        <v/>
      </c>
      <c r="Y196" s="384"/>
      <c r="Z196" s="95"/>
      <c r="AA196" s="95"/>
      <c r="AB196" s="178" t="str">
        <f t="shared" si="188"/>
        <v/>
      </c>
      <c r="AC196" s="95" t="str">
        <f t="shared" si="189"/>
        <v/>
      </c>
      <c r="AD196" s="384"/>
      <c r="AE196" s="95"/>
      <c r="AF196" s="95"/>
      <c r="AG196" s="178" t="str">
        <f t="shared" si="190"/>
        <v/>
      </c>
      <c r="AH196" s="95" t="str">
        <f t="shared" si="191"/>
        <v/>
      </c>
      <c r="AI196" s="384"/>
      <c r="AJ196" s="95"/>
      <c r="AK196" s="95"/>
      <c r="AL196" s="178" t="str">
        <f t="shared" si="192"/>
        <v/>
      </c>
      <c r="AM196" s="95" t="str">
        <f t="shared" si="193"/>
        <v/>
      </c>
      <c r="AN196" s="384"/>
      <c r="AO196" s="95"/>
      <c r="AP196" s="95"/>
      <c r="AQ196" s="178" t="str">
        <f t="shared" si="194"/>
        <v/>
      </c>
      <c r="AR196" s="95" t="str">
        <f t="shared" si="195"/>
        <v/>
      </c>
      <c r="AS196" s="384"/>
      <c r="AT196" s="95"/>
      <c r="AU196" s="95"/>
      <c r="AV196" s="178" t="str">
        <f t="shared" si="196"/>
        <v/>
      </c>
      <c r="AW196" s="95" t="str">
        <f t="shared" si="197"/>
        <v/>
      </c>
      <c r="AX196" s="384"/>
    </row>
    <row r="197" spans="2:50">
      <c r="B197" s="390"/>
      <c r="C197" s="95">
        <v>11</v>
      </c>
      <c r="D197" s="95"/>
      <c r="E197" s="95"/>
      <c r="F197" s="95"/>
      <c r="G197" s="178"/>
      <c r="H197" s="384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392"/>
      <c r="M197" s="154" t="str">
        <f t="shared" si="183"/>
        <v/>
      </c>
      <c r="N197" s="385"/>
      <c r="O197" s="385"/>
      <c r="P197" s="95"/>
      <c r="Q197" s="95"/>
      <c r="R197" s="178" t="str">
        <f t="shared" si="184"/>
        <v/>
      </c>
      <c r="S197" s="95" t="str">
        <f t="shared" si="185"/>
        <v/>
      </c>
      <c r="T197" s="384"/>
      <c r="U197" s="95"/>
      <c r="V197" s="95"/>
      <c r="W197" s="178" t="str">
        <f t="shared" si="186"/>
        <v/>
      </c>
      <c r="X197" s="95" t="str">
        <f t="shared" si="187"/>
        <v/>
      </c>
      <c r="Y197" s="384"/>
      <c r="Z197" s="95"/>
      <c r="AA197" s="95"/>
      <c r="AB197" s="178" t="str">
        <f t="shared" si="188"/>
        <v/>
      </c>
      <c r="AC197" s="95" t="str">
        <f t="shared" si="189"/>
        <v/>
      </c>
      <c r="AD197" s="384"/>
      <c r="AE197" s="95"/>
      <c r="AF197" s="95"/>
      <c r="AG197" s="178" t="str">
        <f t="shared" si="190"/>
        <v/>
      </c>
      <c r="AH197" s="95" t="str">
        <f t="shared" si="191"/>
        <v/>
      </c>
      <c r="AI197" s="384"/>
      <c r="AJ197" s="95"/>
      <c r="AK197" s="95"/>
      <c r="AL197" s="178" t="str">
        <f t="shared" si="192"/>
        <v/>
      </c>
      <c r="AM197" s="95" t="str">
        <f t="shared" si="193"/>
        <v/>
      </c>
      <c r="AN197" s="384"/>
      <c r="AO197" s="95"/>
      <c r="AP197" s="95"/>
      <c r="AQ197" s="178" t="str">
        <f t="shared" si="194"/>
        <v/>
      </c>
      <c r="AR197" s="95" t="str">
        <f t="shared" si="195"/>
        <v/>
      </c>
      <c r="AS197" s="384"/>
      <c r="AT197" s="95"/>
      <c r="AU197" s="95"/>
      <c r="AV197" s="178" t="str">
        <f t="shared" si="196"/>
        <v/>
      </c>
      <c r="AW197" s="95" t="str">
        <f t="shared" si="197"/>
        <v/>
      </c>
      <c r="AX197" s="384"/>
    </row>
    <row r="198" spans="2:50">
      <c r="B198" s="390"/>
      <c r="C198" s="95">
        <v>12</v>
      </c>
      <c r="D198" s="95"/>
      <c r="E198" s="95"/>
      <c r="F198" s="95"/>
      <c r="G198" s="178"/>
      <c r="H198" s="384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392"/>
      <c r="M198" s="154" t="str">
        <f t="shared" si="183"/>
        <v/>
      </c>
      <c r="N198" s="385"/>
      <c r="O198" s="385"/>
      <c r="P198" s="95"/>
      <c r="Q198" s="95"/>
      <c r="R198" s="178" t="str">
        <f t="shared" si="184"/>
        <v/>
      </c>
      <c r="S198" s="95" t="str">
        <f t="shared" si="185"/>
        <v/>
      </c>
      <c r="T198" s="384"/>
      <c r="U198" s="95"/>
      <c r="V198" s="95"/>
      <c r="W198" s="178" t="str">
        <f t="shared" si="186"/>
        <v/>
      </c>
      <c r="X198" s="95" t="str">
        <f t="shared" si="187"/>
        <v/>
      </c>
      <c r="Y198" s="384"/>
      <c r="Z198" s="95"/>
      <c r="AA198" s="95"/>
      <c r="AB198" s="178" t="str">
        <f t="shared" si="188"/>
        <v/>
      </c>
      <c r="AC198" s="95" t="str">
        <f t="shared" si="189"/>
        <v/>
      </c>
      <c r="AD198" s="384"/>
      <c r="AE198" s="95"/>
      <c r="AF198" s="95"/>
      <c r="AG198" s="178" t="str">
        <f t="shared" si="190"/>
        <v/>
      </c>
      <c r="AH198" s="95" t="str">
        <f t="shared" si="191"/>
        <v/>
      </c>
      <c r="AI198" s="384"/>
      <c r="AJ198" s="95"/>
      <c r="AK198" s="95"/>
      <c r="AL198" s="178" t="str">
        <f t="shared" si="192"/>
        <v/>
      </c>
      <c r="AM198" s="95" t="str">
        <f t="shared" si="193"/>
        <v/>
      </c>
      <c r="AN198" s="384"/>
      <c r="AO198" s="95"/>
      <c r="AP198" s="95"/>
      <c r="AQ198" s="178" t="str">
        <f t="shared" si="194"/>
        <v/>
      </c>
      <c r="AR198" s="95" t="str">
        <f t="shared" si="195"/>
        <v/>
      </c>
      <c r="AS198" s="384"/>
      <c r="AT198" s="95"/>
      <c r="AU198" s="95"/>
      <c r="AV198" s="178" t="str">
        <f t="shared" si="196"/>
        <v/>
      </c>
      <c r="AW198" s="95" t="str">
        <f t="shared" si="197"/>
        <v/>
      </c>
      <c r="AX198" s="384"/>
    </row>
    <row r="199" spans="2:50">
      <c r="B199" s="390"/>
      <c r="C199" s="95">
        <v>13</v>
      </c>
      <c r="D199" s="95"/>
      <c r="E199" s="95"/>
      <c r="F199" s="95"/>
      <c r="G199" s="178"/>
      <c r="H199" s="384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392"/>
      <c r="M199" s="154" t="str">
        <f t="shared" si="183"/>
        <v/>
      </c>
      <c r="N199" s="385"/>
      <c r="O199" s="385"/>
      <c r="P199" s="95"/>
      <c r="Q199" s="95"/>
      <c r="R199" s="178" t="str">
        <f t="shared" si="184"/>
        <v/>
      </c>
      <c r="S199" s="95" t="str">
        <f t="shared" si="185"/>
        <v/>
      </c>
      <c r="T199" s="384"/>
      <c r="U199" s="95"/>
      <c r="V199" s="95"/>
      <c r="W199" s="178" t="str">
        <f t="shared" si="186"/>
        <v/>
      </c>
      <c r="X199" s="95" t="str">
        <f t="shared" si="187"/>
        <v/>
      </c>
      <c r="Y199" s="384"/>
      <c r="Z199" s="95"/>
      <c r="AA199" s="95"/>
      <c r="AB199" s="178" t="str">
        <f t="shared" si="188"/>
        <v/>
      </c>
      <c r="AC199" s="95" t="str">
        <f t="shared" si="189"/>
        <v/>
      </c>
      <c r="AD199" s="384"/>
      <c r="AE199" s="95"/>
      <c r="AF199" s="95"/>
      <c r="AG199" s="178" t="str">
        <f t="shared" si="190"/>
        <v/>
      </c>
      <c r="AH199" s="95" t="str">
        <f t="shared" si="191"/>
        <v/>
      </c>
      <c r="AI199" s="384"/>
      <c r="AJ199" s="95"/>
      <c r="AK199" s="95"/>
      <c r="AL199" s="178" t="str">
        <f t="shared" si="192"/>
        <v/>
      </c>
      <c r="AM199" s="95" t="str">
        <f t="shared" si="193"/>
        <v/>
      </c>
      <c r="AN199" s="384"/>
      <c r="AO199" s="95"/>
      <c r="AP199" s="95"/>
      <c r="AQ199" s="178" t="str">
        <f t="shared" si="194"/>
        <v/>
      </c>
      <c r="AR199" s="95" t="str">
        <f t="shared" si="195"/>
        <v/>
      </c>
      <c r="AS199" s="384"/>
      <c r="AT199" s="95"/>
      <c r="AU199" s="95"/>
      <c r="AV199" s="178" t="str">
        <f t="shared" si="196"/>
        <v/>
      </c>
      <c r="AW199" s="95" t="str">
        <f t="shared" si="197"/>
        <v/>
      </c>
      <c r="AX199" s="384"/>
    </row>
    <row r="200" spans="2:50">
      <c r="B200" s="390"/>
      <c r="C200" s="95">
        <v>14</v>
      </c>
      <c r="D200" s="95"/>
      <c r="E200" s="95"/>
      <c r="F200" s="95"/>
      <c r="G200" s="178"/>
      <c r="H200" s="384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392"/>
      <c r="M200" s="154" t="str">
        <f t="shared" si="183"/>
        <v/>
      </c>
      <c r="N200" s="385"/>
      <c r="O200" s="385"/>
      <c r="P200" s="95"/>
      <c r="Q200" s="95"/>
      <c r="R200" s="178" t="str">
        <f t="shared" si="184"/>
        <v/>
      </c>
      <c r="S200" s="95" t="str">
        <f t="shared" si="185"/>
        <v/>
      </c>
      <c r="T200" s="384"/>
      <c r="U200" s="95"/>
      <c r="V200" s="95"/>
      <c r="W200" s="178" t="str">
        <f t="shared" si="186"/>
        <v/>
      </c>
      <c r="X200" s="95" t="str">
        <f t="shared" si="187"/>
        <v/>
      </c>
      <c r="Y200" s="384"/>
      <c r="Z200" s="95"/>
      <c r="AA200" s="95"/>
      <c r="AB200" s="178" t="str">
        <f t="shared" si="188"/>
        <v/>
      </c>
      <c r="AC200" s="95" t="str">
        <f t="shared" si="189"/>
        <v/>
      </c>
      <c r="AD200" s="384"/>
      <c r="AE200" s="95"/>
      <c r="AF200" s="95"/>
      <c r="AG200" s="178" t="str">
        <f t="shared" si="190"/>
        <v/>
      </c>
      <c r="AH200" s="95" t="str">
        <f t="shared" si="191"/>
        <v/>
      </c>
      <c r="AI200" s="384"/>
      <c r="AJ200" s="95"/>
      <c r="AK200" s="95"/>
      <c r="AL200" s="178" t="str">
        <f t="shared" si="192"/>
        <v/>
      </c>
      <c r="AM200" s="95" t="str">
        <f t="shared" si="193"/>
        <v/>
      </c>
      <c r="AN200" s="384"/>
      <c r="AO200" s="95"/>
      <c r="AP200" s="95"/>
      <c r="AQ200" s="178" t="str">
        <f t="shared" si="194"/>
        <v/>
      </c>
      <c r="AR200" s="95" t="str">
        <f t="shared" si="195"/>
        <v/>
      </c>
      <c r="AS200" s="384"/>
      <c r="AT200" s="95"/>
      <c r="AU200" s="95"/>
      <c r="AV200" s="178" t="str">
        <f t="shared" si="196"/>
        <v/>
      </c>
      <c r="AW200" s="95" t="str">
        <f t="shared" si="197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178"/>
      <c r="H201" s="384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393"/>
      <c r="M201" s="154" t="str">
        <f t="shared" si="183"/>
        <v/>
      </c>
      <c r="N201" s="385"/>
      <c r="O201" s="385"/>
      <c r="P201" s="95"/>
      <c r="Q201" s="95"/>
      <c r="R201" s="178" t="str">
        <f t="shared" si="184"/>
        <v/>
      </c>
      <c r="S201" s="95" t="str">
        <f t="shared" si="185"/>
        <v/>
      </c>
      <c r="T201" s="384"/>
      <c r="U201" s="95"/>
      <c r="V201" s="95"/>
      <c r="W201" s="178" t="str">
        <f t="shared" si="186"/>
        <v/>
      </c>
      <c r="X201" s="95" t="str">
        <f t="shared" si="187"/>
        <v/>
      </c>
      <c r="Y201" s="384"/>
      <c r="Z201" s="95"/>
      <c r="AA201" s="95"/>
      <c r="AB201" s="178" t="str">
        <f t="shared" si="188"/>
        <v/>
      </c>
      <c r="AC201" s="95" t="str">
        <f t="shared" si="189"/>
        <v/>
      </c>
      <c r="AD201" s="384"/>
      <c r="AE201" s="95"/>
      <c r="AF201" s="95"/>
      <c r="AG201" s="178" t="str">
        <f t="shared" si="190"/>
        <v/>
      </c>
      <c r="AH201" s="95" t="str">
        <f t="shared" si="191"/>
        <v/>
      </c>
      <c r="AI201" s="384"/>
      <c r="AJ201" s="95"/>
      <c r="AK201" s="95"/>
      <c r="AL201" s="178" t="str">
        <f t="shared" si="192"/>
        <v/>
      </c>
      <c r="AM201" s="95" t="str">
        <f t="shared" si="193"/>
        <v/>
      </c>
      <c r="AN201" s="384"/>
      <c r="AO201" s="95"/>
      <c r="AP201" s="95"/>
      <c r="AQ201" s="178" t="str">
        <f t="shared" si="194"/>
        <v/>
      </c>
      <c r="AR201" s="95" t="str">
        <f t="shared" si="195"/>
        <v/>
      </c>
      <c r="AS201" s="384"/>
      <c r="AT201" s="95"/>
      <c r="AU201" s="95"/>
      <c r="AV201" s="178" t="str">
        <f t="shared" si="196"/>
        <v/>
      </c>
      <c r="AW201" s="95" t="str">
        <f t="shared" si="197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85" t="s">
        <v>45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384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391" t="str">
        <f>IFERROR(AVERAGE(K207:K221),"-")</f>
        <v>-</v>
      </c>
      <c r="M207" s="154" t="str">
        <f>IFERROR(RANK(K207, K$207:K$221),"")</f>
        <v/>
      </c>
      <c r="N207" s="385"/>
      <c r="O207" s="385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384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384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384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384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384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384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384" t="e">
        <f>AVERAGE(AV207:AV221)</f>
        <v>#DIV/0!</v>
      </c>
    </row>
    <row r="208" spans="2:50">
      <c r="B208" s="390"/>
      <c r="C208" s="95">
        <f t="shared" ref="C208:C221" si="204">C188</f>
        <v>2</v>
      </c>
      <c r="D208" s="95"/>
      <c r="E208" s="95"/>
      <c r="F208" s="95"/>
      <c r="G208" s="178"/>
      <c r="H208" s="384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392"/>
      <c r="M208" s="154" t="str">
        <f t="shared" ref="M208:M221" si="205">IFERROR(RANK(K208, K$207:K$221),"")</f>
        <v/>
      </c>
      <c r="N208" s="385"/>
      <c r="O208" s="385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384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384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384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384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384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384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384"/>
    </row>
    <row r="209" spans="2:50">
      <c r="B209" s="390"/>
      <c r="C209" s="95">
        <f t="shared" si="204"/>
        <v>3</v>
      </c>
      <c r="D209" s="95"/>
      <c r="E209" s="95"/>
      <c r="F209" s="95"/>
      <c r="G209" s="178"/>
      <c r="H209" s="384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392"/>
      <c r="M209" s="154" t="str">
        <f t="shared" si="205"/>
        <v/>
      </c>
      <c r="N209" s="385"/>
      <c r="O209" s="385"/>
      <c r="P209" s="95"/>
      <c r="Q209" s="95"/>
      <c r="R209" s="178" t="str">
        <f t="shared" si="206"/>
        <v/>
      </c>
      <c r="S209" s="95" t="str">
        <f t="shared" si="207"/>
        <v/>
      </c>
      <c r="T209" s="384"/>
      <c r="U209" s="95"/>
      <c r="V209" s="95"/>
      <c r="W209" s="178" t="str">
        <f t="shared" si="208"/>
        <v/>
      </c>
      <c r="X209" s="95" t="str">
        <f t="shared" si="209"/>
        <v/>
      </c>
      <c r="Y209" s="384"/>
      <c r="Z209" s="95"/>
      <c r="AA209" s="95"/>
      <c r="AB209" s="178" t="str">
        <f t="shared" si="210"/>
        <v/>
      </c>
      <c r="AC209" s="95" t="str">
        <f t="shared" si="211"/>
        <v/>
      </c>
      <c r="AD209" s="384"/>
      <c r="AE209" s="95"/>
      <c r="AF209" s="95"/>
      <c r="AG209" s="178" t="str">
        <f t="shared" si="212"/>
        <v/>
      </c>
      <c r="AH209" s="95" t="str">
        <f t="shared" si="213"/>
        <v/>
      </c>
      <c r="AI209" s="384"/>
      <c r="AJ209" s="95"/>
      <c r="AK209" s="95"/>
      <c r="AL209" s="178" t="str">
        <f t="shared" si="214"/>
        <v/>
      </c>
      <c r="AM209" s="95" t="str">
        <f t="shared" si="215"/>
        <v/>
      </c>
      <c r="AN209" s="384"/>
      <c r="AO209" s="95"/>
      <c r="AP209" s="95"/>
      <c r="AQ209" s="178" t="str">
        <f t="shared" si="216"/>
        <v/>
      </c>
      <c r="AR209" s="95" t="str">
        <f t="shared" si="217"/>
        <v/>
      </c>
      <c r="AS209" s="384"/>
      <c r="AT209" s="95"/>
      <c r="AU209" s="95"/>
      <c r="AV209" s="178" t="str">
        <f t="shared" si="218"/>
        <v/>
      </c>
      <c r="AW209" s="95" t="str">
        <f t="shared" si="219"/>
        <v/>
      </c>
      <c r="AX209" s="384"/>
    </row>
    <row r="210" spans="2:50">
      <c r="B210" s="390"/>
      <c r="C210" s="95">
        <f t="shared" si="204"/>
        <v>4</v>
      </c>
      <c r="D210" s="95"/>
      <c r="E210" s="95"/>
      <c r="F210" s="95"/>
      <c r="G210" s="178"/>
      <c r="H210" s="384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392"/>
      <c r="M210" s="154" t="str">
        <f t="shared" si="205"/>
        <v/>
      </c>
      <c r="N210" s="385"/>
      <c r="O210" s="385"/>
      <c r="P210" s="95"/>
      <c r="Q210" s="95"/>
      <c r="R210" s="178" t="str">
        <f t="shared" si="206"/>
        <v/>
      </c>
      <c r="S210" s="95" t="str">
        <f t="shared" si="207"/>
        <v/>
      </c>
      <c r="T210" s="384"/>
      <c r="U210" s="95"/>
      <c r="V210" s="95"/>
      <c r="W210" s="178" t="str">
        <f t="shared" si="208"/>
        <v/>
      </c>
      <c r="X210" s="95" t="str">
        <f t="shared" si="209"/>
        <v/>
      </c>
      <c r="Y210" s="384"/>
      <c r="Z210" s="95"/>
      <c r="AA210" s="95"/>
      <c r="AB210" s="178" t="str">
        <f t="shared" si="210"/>
        <v/>
      </c>
      <c r="AC210" s="95" t="str">
        <f t="shared" si="211"/>
        <v/>
      </c>
      <c r="AD210" s="384"/>
      <c r="AE210" s="95"/>
      <c r="AF210" s="95"/>
      <c r="AG210" s="178" t="str">
        <f t="shared" si="212"/>
        <v/>
      </c>
      <c r="AH210" s="95" t="str">
        <f t="shared" si="213"/>
        <v/>
      </c>
      <c r="AI210" s="384"/>
      <c r="AJ210" s="95"/>
      <c r="AK210" s="95"/>
      <c r="AL210" s="178" t="str">
        <f t="shared" si="214"/>
        <v/>
      </c>
      <c r="AM210" s="95" t="str">
        <f t="shared" si="215"/>
        <v/>
      </c>
      <c r="AN210" s="384"/>
      <c r="AO210" s="95"/>
      <c r="AP210" s="95"/>
      <c r="AQ210" s="178" t="str">
        <f t="shared" si="216"/>
        <v/>
      </c>
      <c r="AR210" s="95" t="str">
        <f t="shared" si="217"/>
        <v/>
      </c>
      <c r="AS210" s="384"/>
      <c r="AT210" s="95"/>
      <c r="AU210" s="95"/>
      <c r="AV210" s="178" t="str">
        <f t="shared" si="218"/>
        <v/>
      </c>
      <c r="AW210" s="95" t="str">
        <f t="shared" si="219"/>
        <v/>
      </c>
      <c r="AX210" s="384"/>
    </row>
    <row r="211" spans="2:50">
      <c r="B211" s="390"/>
      <c r="C211" s="95">
        <f t="shared" si="204"/>
        <v>5</v>
      </c>
      <c r="D211" s="95"/>
      <c r="E211" s="95"/>
      <c r="F211" s="95"/>
      <c r="G211" s="178"/>
      <c r="H211" s="384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392"/>
      <c r="M211" s="154" t="str">
        <f t="shared" si="205"/>
        <v/>
      </c>
      <c r="N211" s="385"/>
      <c r="O211" s="385"/>
      <c r="P211" s="95"/>
      <c r="Q211" s="95"/>
      <c r="R211" s="178" t="str">
        <f t="shared" si="206"/>
        <v/>
      </c>
      <c r="S211" s="95" t="str">
        <f t="shared" si="207"/>
        <v/>
      </c>
      <c r="T211" s="384"/>
      <c r="U211" s="95"/>
      <c r="V211" s="95"/>
      <c r="W211" s="178" t="str">
        <f t="shared" si="208"/>
        <v/>
      </c>
      <c r="X211" s="95" t="str">
        <f t="shared" si="209"/>
        <v/>
      </c>
      <c r="Y211" s="384"/>
      <c r="Z211" s="95"/>
      <c r="AA211" s="95"/>
      <c r="AB211" s="178" t="str">
        <f t="shared" si="210"/>
        <v/>
      </c>
      <c r="AC211" s="95" t="str">
        <f t="shared" si="211"/>
        <v/>
      </c>
      <c r="AD211" s="384"/>
      <c r="AE211" s="95"/>
      <c r="AF211" s="95"/>
      <c r="AG211" s="178" t="str">
        <f t="shared" si="212"/>
        <v/>
      </c>
      <c r="AH211" s="95" t="str">
        <f t="shared" si="213"/>
        <v/>
      </c>
      <c r="AI211" s="384"/>
      <c r="AJ211" s="95"/>
      <c r="AK211" s="95"/>
      <c r="AL211" s="178" t="str">
        <f t="shared" si="214"/>
        <v/>
      </c>
      <c r="AM211" s="95" t="str">
        <f t="shared" si="215"/>
        <v/>
      </c>
      <c r="AN211" s="384"/>
      <c r="AO211" s="95"/>
      <c r="AP211" s="95"/>
      <c r="AQ211" s="178" t="str">
        <f t="shared" si="216"/>
        <v/>
      </c>
      <c r="AR211" s="95" t="str">
        <f t="shared" si="217"/>
        <v/>
      </c>
      <c r="AS211" s="384"/>
      <c r="AT211" s="95"/>
      <c r="AU211" s="95"/>
      <c r="AV211" s="178" t="str">
        <f t="shared" si="218"/>
        <v/>
      </c>
      <c r="AW211" s="95" t="str">
        <f t="shared" si="219"/>
        <v/>
      </c>
      <c r="AX211" s="384"/>
    </row>
    <row r="212" spans="2:50">
      <c r="B212" s="390"/>
      <c r="C212" s="95">
        <f t="shared" si="204"/>
        <v>6</v>
      </c>
      <c r="D212" s="95"/>
      <c r="E212" s="95"/>
      <c r="F212" s="95"/>
      <c r="G212" s="178"/>
      <c r="H212" s="384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392"/>
      <c r="M212" s="154" t="str">
        <f t="shared" si="205"/>
        <v/>
      </c>
      <c r="N212" s="385"/>
      <c r="O212" s="385"/>
      <c r="P212" s="95"/>
      <c r="Q212" s="95"/>
      <c r="R212" s="178" t="str">
        <f t="shared" si="206"/>
        <v/>
      </c>
      <c r="S212" s="95" t="str">
        <f t="shared" si="207"/>
        <v/>
      </c>
      <c r="T212" s="384"/>
      <c r="U212" s="95"/>
      <c r="V212" s="95"/>
      <c r="W212" s="178" t="str">
        <f t="shared" si="208"/>
        <v/>
      </c>
      <c r="X212" s="95" t="str">
        <f t="shared" si="209"/>
        <v/>
      </c>
      <c r="Y212" s="384"/>
      <c r="Z212" s="95"/>
      <c r="AA212" s="95"/>
      <c r="AB212" s="178" t="str">
        <f t="shared" si="210"/>
        <v/>
      </c>
      <c r="AC212" s="95" t="str">
        <f t="shared" si="211"/>
        <v/>
      </c>
      <c r="AD212" s="384"/>
      <c r="AE212" s="95"/>
      <c r="AF212" s="95"/>
      <c r="AG212" s="178" t="str">
        <f t="shared" si="212"/>
        <v/>
      </c>
      <c r="AH212" s="95" t="str">
        <f t="shared" si="213"/>
        <v/>
      </c>
      <c r="AI212" s="384"/>
      <c r="AJ212" s="95"/>
      <c r="AK212" s="95"/>
      <c r="AL212" s="178" t="str">
        <f t="shared" si="214"/>
        <v/>
      </c>
      <c r="AM212" s="95" t="str">
        <f t="shared" si="215"/>
        <v/>
      </c>
      <c r="AN212" s="384"/>
      <c r="AO212" s="95"/>
      <c r="AP212" s="95"/>
      <c r="AQ212" s="178" t="str">
        <f t="shared" si="216"/>
        <v/>
      </c>
      <c r="AR212" s="95" t="str">
        <f t="shared" si="217"/>
        <v/>
      </c>
      <c r="AS212" s="384"/>
      <c r="AT212" s="95"/>
      <c r="AU212" s="95"/>
      <c r="AV212" s="178" t="str">
        <f t="shared" si="218"/>
        <v/>
      </c>
      <c r="AW212" s="95" t="str">
        <f t="shared" si="219"/>
        <v/>
      </c>
      <c r="AX212" s="384"/>
    </row>
    <row r="213" spans="2:50">
      <c r="B213" s="390"/>
      <c r="C213" s="95">
        <f t="shared" si="204"/>
        <v>7</v>
      </c>
      <c r="D213" s="95"/>
      <c r="E213" s="95"/>
      <c r="F213" s="95"/>
      <c r="G213" s="178"/>
      <c r="H213" s="384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392"/>
      <c r="M213" s="154" t="str">
        <f t="shared" si="205"/>
        <v/>
      </c>
      <c r="N213" s="385"/>
      <c r="O213" s="385"/>
      <c r="P213" s="95"/>
      <c r="Q213" s="95"/>
      <c r="R213" s="178" t="str">
        <f t="shared" si="206"/>
        <v/>
      </c>
      <c r="S213" s="95" t="str">
        <f t="shared" si="207"/>
        <v/>
      </c>
      <c r="T213" s="384"/>
      <c r="U213" s="95"/>
      <c r="V213" s="95"/>
      <c r="W213" s="178" t="str">
        <f t="shared" si="208"/>
        <v/>
      </c>
      <c r="X213" s="95" t="str">
        <f t="shared" si="209"/>
        <v/>
      </c>
      <c r="Y213" s="384"/>
      <c r="Z213" s="95"/>
      <c r="AA213" s="95"/>
      <c r="AB213" s="178" t="str">
        <f t="shared" si="210"/>
        <v/>
      </c>
      <c r="AC213" s="95" t="str">
        <f t="shared" si="211"/>
        <v/>
      </c>
      <c r="AD213" s="384"/>
      <c r="AE213" s="95"/>
      <c r="AF213" s="95"/>
      <c r="AG213" s="178" t="str">
        <f t="shared" si="212"/>
        <v/>
      </c>
      <c r="AH213" s="95" t="str">
        <f t="shared" si="213"/>
        <v/>
      </c>
      <c r="AI213" s="384"/>
      <c r="AJ213" s="95"/>
      <c r="AK213" s="95"/>
      <c r="AL213" s="178" t="str">
        <f t="shared" si="214"/>
        <v/>
      </c>
      <c r="AM213" s="95" t="str">
        <f t="shared" si="215"/>
        <v/>
      </c>
      <c r="AN213" s="384"/>
      <c r="AO213" s="95"/>
      <c r="AP213" s="95"/>
      <c r="AQ213" s="178" t="str">
        <f t="shared" si="216"/>
        <v/>
      </c>
      <c r="AR213" s="95" t="str">
        <f t="shared" si="217"/>
        <v/>
      </c>
      <c r="AS213" s="384"/>
      <c r="AT213" s="95"/>
      <c r="AU213" s="95"/>
      <c r="AV213" s="178" t="str">
        <f t="shared" si="218"/>
        <v/>
      </c>
      <c r="AW213" s="95" t="str">
        <f t="shared" si="219"/>
        <v/>
      </c>
      <c r="AX213" s="384"/>
    </row>
    <row r="214" spans="2:50">
      <c r="B214" s="390"/>
      <c r="C214" s="95">
        <f t="shared" si="204"/>
        <v>8</v>
      </c>
      <c r="D214" s="95"/>
      <c r="E214" s="95"/>
      <c r="F214" s="95"/>
      <c r="G214" s="178"/>
      <c r="H214" s="384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392"/>
      <c r="M214" s="154" t="str">
        <f t="shared" si="205"/>
        <v/>
      </c>
      <c r="N214" s="385"/>
      <c r="O214" s="385"/>
      <c r="P214" s="95"/>
      <c r="Q214" s="95"/>
      <c r="R214" s="178" t="str">
        <f t="shared" si="206"/>
        <v/>
      </c>
      <c r="S214" s="95" t="str">
        <f t="shared" si="207"/>
        <v/>
      </c>
      <c r="T214" s="384"/>
      <c r="U214" s="95"/>
      <c r="V214" s="95"/>
      <c r="W214" s="178" t="str">
        <f t="shared" si="208"/>
        <v/>
      </c>
      <c r="X214" s="95" t="str">
        <f t="shared" si="209"/>
        <v/>
      </c>
      <c r="Y214" s="384"/>
      <c r="Z214" s="95"/>
      <c r="AA214" s="95"/>
      <c r="AB214" s="178" t="str">
        <f t="shared" si="210"/>
        <v/>
      </c>
      <c r="AC214" s="95" t="str">
        <f t="shared" si="211"/>
        <v/>
      </c>
      <c r="AD214" s="384"/>
      <c r="AE214" s="95"/>
      <c r="AF214" s="95"/>
      <c r="AG214" s="178" t="str">
        <f t="shared" si="212"/>
        <v/>
      </c>
      <c r="AH214" s="95" t="str">
        <f t="shared" si="213"/>
        <v/>
      </c>
      <c r="AI214" s="384"/>
      <c r="AJ214" s="95"/>
      <c r="AK214" s="95"/>
      <c r="AL214" s="178" t="str">
        <f t="shared" si="214"/>
        <v/>
      </c>
      <c r="AM214" s="95" t="str">
        <f t="shared" si="215"/>
        <v/>
      </c>
      <c r="AN214" s="384"/>
      <c r="AO214" s="95"/>
      <c r="AP214" s="95"/>
      <c r="AQ214" s="178" t="str">
        <f t="shared" si="216"/>
        <v/>
      </c>
      <c r="AR214" s="95" t="str">
        <f t="shared" si="217"/>
        <v/>
      </c>
      <c r="AS214" s="384"/>
      <c r="AT214" s="95"/>
      <c r="AU214" s="95"/>
      <c r="AV214" s="178" t="str">
        <f t="shared" si="218"/>
        <v/>
      </c>
      <c r="AW214" s="95" t="str">
        <f t="shared" si="219"/>
        <v/>
      </c>
      <c r="AX214" s="384"/>
    </row>
    <row r="215" spans="2:50">
      <c r="B215" s="390"/>
      <c r="C215" s="95">
        <f t="shared" si="204"/>
        <v>9</v>
      </c>
      <c r="D215" s="95"/>
      <c r="E215" s="95"/>
      <c r="F215" s="95"/>
      <c r="G215" s="178"/>
      <c r="H215" s="384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392"/>
      <c r="M215" s="154" t="str">
        <f t="shared" si="205"/>
        <v/>
      </c>
      <c r="N215" s="385"/>
      <c r="O215" s="385"/>
      <c r="P215" s="95"/>
      <c r="Q215" s="95"/>
      <c r="R215" s="178" t="str">
        <f t="shared" si="206"/>
        <v/>
      </c>
      <c r="S215" s="95" t="str">
        <f t="shared" si="207"/>
        <v/>
      </c>
      <c r="T215" s="384"/>
      <c r="U215" s="95"/>
      <c r="V215" s="95"/>
      <c r="W215" s="178" t="str">
        <f t="shared" si="208"/>
        <v/>
      </c>
      <c r="X215" s="95" t="str">
        <f t="shared" si="209"/>
        <v/>
      </c>
      <c r="Y215" s="384"/>
      <c r="Z215" s="95"/>
      <c r="AA215" s="95"/>
      <c r="AB215" s="178" t="str">
        <f t="shared" si="210"/>
        <v/>
      </c>
      <c r="AC215" s="95" t="str">
        <f t="shared" si="211"/>
        <v/>
      </c>
      <c r="AD215" s="384"/>
      <c r="AE215" s="95"/>
      <c r="AF215" s="95"/>
      <c r="AG215" s="178" t="str">
        <f t="shared" si="212"/>
        <v/>
      </c>
      <c r="AH215" s="95" t="str">
        <f t="shared" si="213"/>
        <v/>
      </c>
      <c r="AI215" s="384"/>
      <c r="AJ215" s="95"/>
      <c r="AK215" s="95"/>
      <c r="AL215" s="178" t="str">
        <f t="shared" si="214"/>
        <v/>
      </c>
      <c r="AM215" s="95" t="str">
        <f t="shared" si="215"/>
        <v/>
      </c>
      <c r="AN215" s="384"/>
      <c r="AO215" s="95"/>
      <c r="AP215" s="95"/>
      <c r="AQ215" s="178" t="str">
        <f t="shared" si="216"/>
        <v/>
      </c>
      <c r="AR215" s="95" t="str">
        <f t="shared" si="217"/>
        <v/>
      </c>
      <c r="AS215" s="384"/>
      <c r="AT215" s="95"/>
      <c r="AU215" s="95"/>
      <c r="AV215" s="178" t="str">
        <f t="shared" si="218"/>
        <v/>
      </c>
      <c r="AW215" s="95" t="str">
        <f t="shared" si="219"/>
        <v/>
      </c>
      <c r="AX215" s="384"/>
    </row>
    <row r="216" spans="2:50">
      <c r="B216" s="390"/>
      <c r="C216" s="95">
        <f t="shared" si="204"/>
        <v>10</v>
      </c>
      <c r="D216" s="95"/>
      <c r="E216" s="95"/>
      <c r="F216" s="95"/>
      <c r="G216" s="178"/>
      <c r="H216" s="384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392"/>
      <c r="M216" s="154" t="str">
        <f t="shared" si="205"/>
        <v/>
      </c>
      <c r="N216" s="385"/>
      <c r="O216" s="385"/>
      <c r="P216" s="95"/>
      <c r="Q216" s="95"/>
      <c r="R216" s="178" t="str">
        <f t="shared" si="206"/>
        <v/>
      </c>
      <c r="S216" s="95" t="str">
        <f t="shared" si="207"/>
        <v/>
      </c>
      <c r="T216" s="384"/>
      <c r="U216" s="95"/>
      <c r="V216" s="95"/>
      <c r="W216" s="178" t="str">
        <f t="shared" si="208"/>
        <v/>
      </c>
      <c r="X216" s="95" t="str">
        <f t="shared" si="209"/>
        <v/>
      </c>
      <c r="Y216" s="384"/>
      <c r="Z216" s="95"/>
      <c r="AA216" s="95"/>
      <c r="AB216" s="178" t="str">
        <f t="shared" si="210"/>
        <v/>
      </c>
      <c r="AC216" s="95" t="str">
        <f t="shared" si="211"/>
        <v/>
      </c>
      <c r="AD216" s="384"/>
      <c r="AE216" s="95"/>
      <c r="AF216" s="95"/>
      <c r="AG216" s="178" t="str">
        <f t="shared" si="212"/>
        <v/>
      </c>
      <c r="AH216" s="95" t="str">
        <f t="shared" si="213"/>
        <v/>
      </c>
      <c r="AI216" s="384"/>
      <c r="AJ216" s="95"/>
      <c r="AK216" s="95"/>
      <c r="AL216" s="178" t="str">
        <f t="shared" si="214"/>
        <v/>
      </c>
      <c r="AM216" s="95" t="str">
        <f t="shared" si="215"/>
        <v/>
      </c>
      <c r="AN216" s="384"/>
      <c r="AO216" s="95"/>
      <c r="AP216" s="95"/>
      <c r="AQ216" s="178" t="str">
        <f t="shared" si="216"/>
        <v/>
      </c>
      <c r="AR216" s="95" t="str">
        <f t="shared" si="217"/>
        <v/>
      </c>
      <c r="AS216" s="384"/>
      <c r="AT216" s="95"/>
      <c r="AU216" s="95"/>
      <c r="AV216" s="178" t="str">
        <f t="shared" si="218"/>
        <v/>
      </c>
      <c r="AW216" s="95" t="str">
        <f t="shared" si="219"/>
        <v/>
      </c>
      <c r="AX216" s="384"/>
    </row>
    <row r="217" spans="2:50">
      <c r="B217" s="390"/>
      <c r="C217" s="95">
        <f t="shared" si="204"/>
        <v>11</v>
      </c>
      <c r="D217" s="95"/>
      <c r="E217" s="95"/>
      <c r="F217" s="95"/>
      <c r="G217" s="178"/>
      <c r="H217" s="384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392"/>
      <c r="M217" s="154" t="str">
        <f t="shared" si="205"/>
        <v/>
      </c>
      <c r="N217" s="385"/>
      <c r="O217" s="385"/>
      <c r="P217" s="95"/>
      <c r="Q217" s="95"/>
      <c r="R217" s="178" t="str">
        <f t="shared" si="206"/>
        <v/>
      </c>
      <c r="S217" s="95" t="str">
        <f t="shared" si="207"/>
        <v/>
      </c>
      <c r="T217" s="384"/>
      <c r="U217" s="95"/>
      <c r="V217" s="95"/>
      <c r="W217" s="178" t="str">
        <f t="shared" si="208"/>
        <v/>
      </c>
      <c r="X217" s="95" t="str">
        <f t="shared" si="209"/>
        <v/>
      </c>
      <c r="Y217" s="384"/>
      <c r="Z217" s="95"/>
      <c r="AA217" s="95"/>
      <c r="AB217" s="178" t="str">
        <f t="shared" si="210"/>
        <v/>
      </c>
      <c r="AC217" s="95" t="str">
        <f t="shared" si="211"/>
        <v/>
      </c>
      <c r="AD217" s="384"/>
      <c r="AE217" s="95"/>
      <c r="AF217" s="95"/>
      <c r="AG217" s="178" t="str">
        <f t="shared" si="212"/>
        <v/>
      </c>
      <c r="AH217" s="95" t="str">
        <f t="shared" si="213"/>
        <v/>
      </c>
      <c r="AI217" s="384"/>
      <c r="AJ217" s="95"/>
      <c r="AK217" s="95"/>
      <c r="AL217" s="178" t="str">
        <f t="shared" si="214"/>
        <v/>
      </c>
      <c r="AM217" s="95" t="str">
        <f t="shared" si="215"/>
        <v/>
      </c>
      <c r="AN217" s="384"/>
      <c r="AO217" s="95"/>
      <c r="AP217" s="95"/>
      <c r="AQ217" s="178" t="str">
        <f t="shared" si="216"/>
        <v/>
      </c>
      <c r="AR217" s="95" t="str">
        <f t="shared" si="217"/>
        <v/>
      </c>
      <c r="AS217" s="384"/>
      <c r="AT217" s="95"/>
      <c r="AU217" s="95"/>
      <c r="AV217" s="178" t="str">
        <f t="shared" si="218"/>
        <v/>
      </c>
      <c r="AW217" s="95" t="str">
        <f t="shared" si="219"/>
        <v/>
      </c>
      <c r="AX217" s="384"/>
    </row>
    <row r="218" spans="2:50">
      <c r="B218" s="390"/>
      <c r="C218" s="95">
        <f t="shared" si="204"/>
        <v>12</v>
      </c>
      <c r="D218" s="95"/>
      <c r="E218" s="95"/>
      <c r="F218" s="95"/>
      <c r="G218" s="178"/>
      <c r="H218" s="384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392"/>
      <c r="M218" s="154" t="str">
        <f t="shared" si="205"/>
        <v/>
      </c>
      <c r="N218" s="385"/>
      <c r="O218" s="385"/>
      <c r="P218" s="95"/>
      <c r="Q218" s="95"/>
      <c r="R218" s="178" t="str">
        <f t="shared" si="206"/>
        <v/>
      </c>
      <c r="S218" s="95" t="str">
        <f t="shared" si="207"/>
        <v/>
      </c>
      <c r="T218" s="384"/>
      <c r="U218" s="95"/>
      <c r="V218" s="95"/>
      <c r="W218" s="178" t="str">
        <f t="shared" si="208"/>
        <v/>
      </c>
      <c r="X218" s="95" t="str">
        <f t="shared" si="209"/>
        <v/>
      </c>
      <c r="Y218" s="384"/>
      <c r="Z218" s="95"/>
      <c r="AA218" s="95"/>
      <c r="AB218" s="178" t="str">
        <f t="shared" si="210"/>
        <v/>
      </c>
      <c r="AC218" s="95" t="str">
        <f t="shared" si="211"/>
        <v/>
      </c>
      <c r="AD218" s="384"/>
      <c r="AE218" s="95"/>
      <c r="AF218" s="95"/>
      <c r="AG218" s="178" t="str">
        <f t="shared" si="212"/>
        <v/>
      </c>
      <c r="AH218" s="95" t="str">
        <f t="shared" si="213"/>
        <v/>
      </c>
      <c r="AI218" s="384"/>
      <c r="AJ218" s="95"/>
      <c r="AK218" s="95"/>
      <c r="AL218" s="178" t="str">
        <f t="shared" si="214"/>
        <v/>
      </c>
      <c r="AM218" s="95" t="str">
        <f t="shared" si="215"/>
        <v/>
      </c>
      <c r="AN218" s="384"/>
      <c r="AO218" s="95"/>
      <c r="AP218" s="95"/>
      <c r="AQ218" s="178" t="str">
        <f t="shared" si="216"/>
        <v/>
      </c>
      <c r="AR218" s="95" t="str">
        <f t="shared" si="217"/>
        <v/>
      </c>
      <c r="AS218" s="384"/>
      <c r="AT218" s="95"/>
      <c r="AU218" s="95"/>
      <c r="AV218" s="178" t="str">
        <f t="shared" si="218"/>
        <v/>
      </c>
      <c r="AW218" s="95" t="str">
        <f t="shared" si="219"/>
        <v/>
      </c>
      <c r="AX218" s="384"/>
    </row>
    <row r="219" spans="2:50">
      <c r="B219" s="390"/>
      <c r="C219" s="95">
        <f t="shared" si="204"/>
        <v>13</v>
      </c>
      <c r="D219" s="95"/>
      <c r="E219" s="95"/>
      <c r="F219" s="95"/>
      <c r="G219" s="178"/>
      <c r="H219" s="384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392"/>
      <c r="M219" s="154" t="str">
        <f t="shared" si="205"/>
        <v/>
      </c>
      <c r="N219" s="385"/>
      <c r="O219" s="385"/>
      <c r="P219" s="95"/>
      <c r="Q219" s="95"/>
      <c r="R219" s="178" t="str">
        <f t="shared" si="206"/>
        <v/>
      </c>
      <c r="S219" s="95" t="str">
        <f t="shared" si="207"/>
        <v/>
      </c>
      <c r="T219" s="384"/>
      <c r="U219" s="95"/>
      <c r="V219" s="95"/>
      <c r="W219" s="178" t="str">
        <f t="shared" si="208"/>
        <v/>
      </c>
      <c r="X219" s="95" t="str">
        <f t="shared" si="209"/>
        <v/>
      </c>
      <c r="Y219" s="384"/>
      <c r="Z219" s="95"/>
      <c r="AA219" s="95"/>
      <c r="AB219" s="178" t="str">
        <f t="shared" si="210"/>
        <v/>
      </c>
      <c r="AC219" s="95" t="str">
        <f t="shared" si="211"/>
        <v/>
      </c>
      <c r="AD219" s="384"/>
      <c r="AE219" s="95"/>
      <c r="AF219" s="95"/>
      <c r="AG219" s="178" t="str">
        <f t="shared" si="212"/>
        <v/>
      </c>
      <c r="AH219" s="95" t="str">
        <f t="shared" si="213"/>
        <v/>
      </c>
      <c r="AI219" s="384"/>
      <c r="AJ219" s="95"/>
      <c r="AK219" s="95"/>
      <c r="AL219" s="178" t="str">
        <f t="shared" si="214"/>
        <v/>
      </c>
      <c r="AM219" s="95" t="str">
        <f t="shared" si="215"/>
        <v/>
      </c>
      <c r="AN219" s="384"/>
      <c r="AO219" s="95"/>
      <c r="AP219" s="95"/>
      <c r="AQ219" s="178" t="str">
        <f t="shared" si="216"/>
        <v/>
      </c>
      <c r="AR219" s="95" t="str">
        <f t="shared" si="217"/>
        <v/>
      </c>
      <c r="AS219" s="384"/>
      <c r="AT219" s="95"/>
      <c r="AU219" s="95"/>
      <c r="AV219" s="178" t="str">
        <f t="shared" si="218"/>
        <v/>
      </c>
      <c r="AW219" s="95" t="str">
        <f t="shared" si="219"/>
        <v/>
      </c>
      <c r="AX219" s="384"/>
    </row>
    <row r="220" spans="2:50">
      <c r="B220" s="390"/>
      <c r="C220" s="95">
        <f t="shared" si="204"/>
        <v>14</v>
      </c>
      <c r="D220" s="95"/>
      <c r="E220" s="95"/>
      <c r="F220" s="95"/>
      <c r="G220" s="178"/>
      <c r="H220" s="384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392"/>
      <c r="M220" s="154" t="str">
        <f t="shared" si="205"/>
        <v/>
      </c>
      <c r="N220" s="385"/>
      <c r="O220" s="385"/>
      <c r="P220" s="95"/>
      <c r="Q220" s="95"/>
      <c r="R220" s="178" t="str">
        <f t="shared" si="206"/>
        <v/>
      </c>
      <c r="S220" s="95" t="str">
        <f t="shared" si="207"/>
        <v/>
      </c>
      <c r="T220" s="384"/>
      <c r="U220" s="95"/>
      <c r="V220" s="95"/>
      <c r="W220" s="178" t="str">
        <f t="shared" si="208"/>
        <v/>
      </c>
      <c r="X220" s="95" t="str">
        <f t="shared" si="209"/>
        <v/>
      </c>
      <c r="Y220" s="384"/>
      <c r="Z220" s="95"/>
      <c r="AA220" s="95"/>
      <c r="AB220" s="178" t="str">
        <f t="shared" si="210"/>
        <v/>
      </c>
      <c r="AC220" s="95" t="str">
        <f t="shared" si="211"/>
        <v/>
      </c>
      <c r="AD220" s="384"/>
      <c r="AE220" s="95"/>
      <c r="AF220" s="95"/>
      <c r="AG220" s="178" t="str">
        <f t="shared" si="212"/>
        <v/>
      </c>
      <c r="AH220" s="95" t="str">
        <f t="shared" si="213"/>
        <v/>
      </c>
      <c r="AI220" s="384"/>
      <c r="AJ220" s="95"/>
      <c r="AK220" s="95"/>
      <c r="AL220" s="178" t="str">
        <f t="shared" si="214"/>
        <v/>
      </c>
      <c r="AM220" s="95" t="str">
        <f t="shared" si="215"/>
        <v/>
      </c>
      <c r="AN220" s="384"/>
      <c r="AO220" s="95"/>
      <c r="AP220" s="95"/>
      <c r="AQ220" s="178" t="str">
        <f t="shared" si="216"/>
        <v/>
      </c>
      <c r="AR220" s="95" t="str">
        <f t="shared" si="217"/>
        <v/>
      </c>
      <c r="AS220" s="384"/>
      <c r="AT220" s="95"/>
      <c r="AU220" s="95"/>
      <c r="AV220" s="178" t="str">
        <f t="shared" si="218"/>
        <v/>
      </c>
      <c r="AW220" s="95" t="str">
        <f t="shared" si="219"/>
        <v/>
      </c>
      <c r="AX220" s="384"/>
    </row>
    <row r="221" spans="2:50">
      <c r="B221" s="390"/>
      <c r="C221" s="95">
        <f t="shared" si="204"/>
        <v>15</v>
      </c>
      <c r="D221" s="95"/>
      <c r="E221" s="95"/>
      <c r="F221" s="95"/>
      <c r="G221" s="178"/>
      <c r="H221" s="384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393"/>
      <c r="M221" s="154" t="str">
        <f t="shared" si="205"/>
        <v/>
      </c>
      <c r="N221" s="385"/>
      <c r="O221" s="385"/>
      <c r="P221" s="95"/>
      <c r="Q221" s="95"/>
      <c r="R221" s="178" t="str">
        <f t="shared" si="206"/>
        <v/>
      </c>
      <c r="S221" s="95" t="str">
        <f t="shared" si="207"/>
        <v/>
      </c>
      <c r="T221" s="384"/>
      <c r="U221" s="95"/>
      <c r="V221" s="95"/>
      <c r="W221" s="178" t="str">
        <f t="shared" si="208"/>
        <v/>
      </c>
      <c r="X221" s="95" t="str">
        <f t="shared" si="209"/>
        <v/>
      </c>
      <c r="Y221" s="384"/>
      <c r="Z221" s="95"/>
      <c r="AA221" s="95"/>
      <c r="AB221" s="178" t="str">
        <f t="shared" si="210"/>
        <v/>
      </c>
      <c r="AC221" s="95" t="str">
        <f t="shared" si="211"/>
        <v/>
      </c>
      <c r="AD221" s="384"/>
      <c r="AE221" s="95"/>
      <c r="AF221" s="95"/>
      <c r="AG221" s="178" t="str">
        <f t="shared" si="212"/>
        <v/>
      </c>
      <c r="AH221" s="95" t="str">
        <f t="shared" si="213"/>
        <v/>
      </c>
      <c r="AI221" s="384"/>
      <c r="AJ221" s="95"/>
      <c r="AK221" s="95"/>
      <c r="AL221" s="178" t="str">
        <f t="shared" si="214"/>
        <v/>
      </c>
      <c r="AM221" s="95" t="str">
        <f t="shared" si="215"/>
        <v/>
      </c>
      <c r="AN221" s="384"/>
      <c r="AO221" s="95"/>
      <c r="AP221" s="95"/>
      <c r="AQ221" s="178" t="str">
        <f t="shared" si="216"/>
        <v/>
      </c>
      <c r="AR221" s="95" t="str">
        <f t="shared" si="217"/>
        <v/>
      </c>
      <c r="AS221" s="384"/>
      <c r="AT221" s="95"/>
      <c r="AU221" s="95"/>
      <c r="AV221" s="178" t="str">
        <f t="shared" si="218"/>
        <v/>
      </c>
      <c r="AW221" s="95" t="str">
        <f t="shared" si="219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85" t="s">
        <v>45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384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391" t="str">
        <f>IFERROR(AVERAGE(K227:K241),"-")</f>
        <v>-</v>
      </c>
      <c r="M227" s="154" t="str">
        <f>IFERROR(RANK(K227, K$227:K$241),"")</f>
        <v/>
      </c>
      <c r="N227" s="385"/>
      <c r="O227" s="385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384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384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384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384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384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384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384" t="e">
        <f>AVERAGE(AV227:AV241)</f>
        <v>#DIV/0!</v>
      </c>
    </row>
    <row r="228" spans="2:50">
      <c r="B228" s="390"/>
      <c r="C228" s="95">
        <f t="shared" ref="C228:C241" si="226">C208</f>
        <v>2</v>
      </c>
      <c r="D228" s="95"/>
      <c r="E228" s="95"/>
      <c r="F228" s="95"/>
      <c r="G228" s="178"/>
      <c r="H228" s="384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392"/>
      <c r="M228" s="154" t="str">
        <f t="shared" ref="M228:M241" si="227">IFERROR(RANK(K228, K$227:K$241),"")</f>
        <v/>
      </c>
      <c r="N228" s="385"/>
      <c r="O228" s="385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384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384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384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384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384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384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384"/>
    </row>
    <row r="229" spans="2:50">
      <c r="B229" s="390"/>
      <c r="C229" s="95">
        <f t="shared" si="226"/>
        <v>3</v>
      </c>
      <c r="D229" s="95"/>
      <c r="E229" s="95"/>
      <c r="F229" s="95"/>
      <c r="G229" s="178"/>
      <c r="H229" s="384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392"/>
      <c r="M229" s="154" t="str">
        <f t="shared" si="227"/>
        <v/>
      </c>
      <c r="N229" s="385"/>
      <c r="O229" s="385"/>
      <c r="P229" s="95"/>
      <c r="Q229" s="95"/>
      <c r="R229" s="178" t="str">
        <f t="shared" si="228"/>
        <v/>
      </c>
      <c r="S229" s="95" t="str">
        <f t="shared" si="229"/>
        <v/>
      </c>
      <c r="T229" s="384"/>
      <c r="U229" s="95"/>
      <c r="V229" s="95"/>
      <c r="W229" s="178" t="str">
        <f t="shared" si="230"/>
        <v/>
      </c>
      <c r="X229" s="95" t="str">
        <f t="shared" si="231"/>
        <v/>
      </c>
      <c r="Y229" s="384"/>
      <c r="Z229" s="95"/>
      <c r="AA229" s="95"/>
      <c r="AB229" s="178" t="str">
        <f t="shared" si="232"/>
        <v/>
      </c>
      <c r="AC229" s="95" t="str">
        <f t="shared" si="233"/>
        <v/>
      </c>
      <c r="AD229" s="384"/>
      <c r="AE229" s="95"/>
      <c r="AF229" s="95"/>
      <c r="AG229" s="178" t="str">
        <f t="shared" si="234"/>
        <v/>
      </c>
      <c r="AH229" s="95" t="str">
        <f t="shared" si="235"/>
        <v/>
      </c>
      <c r="AI229" s="384"/>
      <c r="AJ229" s="95"/>
      <c r="AK229" s="95"/>
      <c r="AL229" s="178" t="str">
        <f t="shared" si="236"/>
        <v/>
      </c>
      <c r="AM229" s="95" t="str">
        <f t="shared" si="237"/>
        <v/>
      </c>
      <c r="AN229" s="384"/>
      <c r="AO229" s="95"/>
      <c r="AP229" s="95"/>
      <c r="AQ229" s="178" t="str">
        <f t="shared" si="238"/>
        <v/>
      </c>
      <c r="AR229" s="95" t="str">
        <f t="shared" si="239"/>
        <v/>
      </c>
      <c r="AS229" s="384"/>
      <c r="AT229" s="95"/>
      <c r="AU229" s="95"/>
      <c r="AV229" s="178" t="str">
        <f t="shared" si="240"/>
        <v/>
      </c>
      <c r="AW229" s="95" t="str">
        <f t="shared" si="241"/>
        <v/>
      </c>
      <c r="AX229" s="384"/>
    </row>
    <row r="230" spans="2:50">
      <c r="B230" s="390"/>
      <c r="C230" s="95">
        <f t="shared" si="226"/>
        <v>4</v>
      </c>
      <c r="D230" s="95"/>
      <c r="E230" s="95"/>
      <c r="F230" s="95"/>
      <c r="G230" s="178"/>
      <c r="H230" s="384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392"/>
      <c r="M230" s="154" t="str">
        <f t="shared" si="227"/>
        <v/>
      </c>
      <c r="N230" s="385"/>
      <c r="O230" s="385"/>
      <c r="P230" s="95"/>
      <c r="Q230" s="95"/>
      <c r="R230" s="178" t="str">
        <f t="shared" si="228"/>
        <v/>
      </c>
      <c r="S230" s="95" t="str">
        <f t="shared" si="229"/>
        <v/>
      </c>
      <c r="T230" s="384"/>
      <c r="U230" s="95"/>
      <c r="V230" s="95"/>
      <c r="W230" s="178" t="str">
        <f t="shared" si="230"/>
        <v/>
      </c>
      <c r="X230" s="95" t="str">
        <f t="shared" si="231"/>
        <v/>
      </c>
      <c r="Y230" s="384"/>
      <c r="Z230" s="95"/>
      <c r="AA230" s="95"/>
      <c r="AB230" s="178" t="str">
        <f t="shared" si="232"/>
        <v/>
      </c>
      <c r="AC230" s="95" t="str">
        <f t="shared" si="233"/>
        <v/>
      </c>
      <c r="AD230" s="384"/>
      <c r="AE230" s="95"/>
      <c r="AF230" s="95"/>
      <c r="AG230" s="178" t="str">
        <f t="shared" si="234"/>
        <v/>
      </c>
      <c r="AH230" s="95" t="str">
        <f t="shared" si="235"/>
        <v/>
      </c>
      <c r="AI230" s="384"/>
      <c r="AJ230" s="95"/>
      <c r="AK230" s="95"/>
      <c r="AL230" s="178" t="str">
        <f t="shared" si="236"/>
        <v/>
      </c>
      <c r="AM230" s="95" t="str">
        <f t="shared" si="237"/>
        <v/>
      </c>
      <c r="AN230" s="384"/>
      <c r="AO230" s="95"/>
      <c r="AP230" s="95"/>
      <c r="AQ230" s="178" t="str">
        <f t="shared" si="238"/>
        <v/>
      </c>
      <c r="AR230" s="95" t="str">
        <f t="shared" si="239"/>
        <v/>
      </c>
      <c r="AS230" s="384"/>
      <c r="AT230" s="95"/>
      <c r="AU230" s="95"/>
      <c r="AV230" s="178" t="str">
        <f t="shared" si="240"/>
        <v/>
      </c>
      <c r="AW230" s="95" t="str">
        <f t="shared" si="241"/>
        <v/>
      </c>
      <c r="AX230" s="384"/>
    </row>
    <row r="231" spans="2:50">
      <c r="B231" s="390"/>
      <c r="C231" s="95">
        <f t="shared" si="226"/>
        <v>5</v>
      </c>
      <c r="D231" s="95"/>
      <c r="E231" s="95"/>
      <c r="F231" s="95"/>
      <c r="G231" s="178"/>
      <c r="H231" s="384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392"/>
      <c r="M231" s="154" t="str">
        <f t="shared" si="227"/>
        <v/>
      </c>
      <c r="N231" s="385"/>
      <c r="O231" s="385"/>
      <c r="P231" s="95"/>
      <c r="Q231" s="95"/>
      <c r="R231" s="178" t="str">
        <f t="shared" si="228"/>
        <v/>
      </c>
      <c r="S231" s="95" t="str">
        <f t="shared" si="229"/>
        <v/>
      </c>
      <c r="T231" s="384"/>
      <c r="U231" s="95"/>
      <c r="V231" s="95"/>
      <c r="W231" s="178" t="str">
        <f t="shared" si="230"/>
        <v/>
      </c>
      <c r="X231" s="95" t="str">
        <f t="shared" si="231"/>
        <v/>
      </c>
      <c r="Y231" s="384"/>
      <c r="Z231" s="95"/>
      <c r="AA231" s="95"/>
      <c r="AB231" s="178" t="str">
        <f t="shared" si="232"/>
        <v/>
      </c>
      <c r="AC231" s="95" t="str">
        <f t="shared" si="233"/>
        <v/>
      </c>
      <c r="AD231" s="384"/>
      <c r="AE231" s="95"/>
      <c r="AF231" s="95"/>
      <c r="AG231" s="178" t="str">
        <f t="shared" si="234"/>
        <v/>
      </c>
      <c r="AH231" s="95" t="str">
        <f t="shared" si="235"/>
        <v/>
      </c>
      <c r="AI231" s="384"/>
      <c r="AJ231" s="95"/>
      <c r="AK231" s="95"/>
      <c r="AL231" s="178" t="str">
        <f t="shared" si="236"/>
        <v/>
      </c>
      <c r="AM231" s="95" t="str">
        <f t="shared" si="237"/>
        <v/>
      </c>
      <c r="AN231" s="384"/>
      <c r="AO231" s="95"/>
      <c r="AP231" s="95"/>
      <c r="AQ231" s="178" t="str">
        <f t="shared" si="238"/>
        <v/>
      </c>
      <c r="AR231" s="95" t="str">
        <f t="shared" si="239"/>
        <v/>
      </c>
      <c r="AS231" s="384"/>
      <c r="AT231" s="95"/>
      <c r="AU231" s="95"/>
      <c r="AV231" s="178" t="str">
        <f t="shared" si="240"/>
        <v/>
      </c>
      <c r="AW231" s="95" t="str">
        <f t="shared" si="241"/>
        <v/>
      </c>
      <c r="AX231" s="384"/>
    </row>
    <row r="232" spans="2:50">
      <c r="B232" s="390"/>
      <c r="C232" s="95">
        <f t="shared" si="226"/>
        <v>6</v>
      </c>
      <c r="D232" s="95"/>
      <c r="E232" s="95"/>
      <c r="F232" s="95"/>
      <c r="G232" s="178"/>
      <c r="H232" s="384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392"/>
      <c r="M232" s="154" t="str">
        <f t="shared" si="227"/>
        <v/>
      </c>
      <c r="N232" s="385"/>
      <c r="O232" s="385"/>
      <c r="P232" s="95"/>
      <c r="Q232" s="95"/>
      <c r="R232" s="178" t="str">
        <f t="shared" si="228"/>
        <v/>
      </c>
      <c r="S232" s="95" t="str">
        <f t="shared" si="229"/>
        <v/>
      </c>
      <c r="T232" s="384"/>
      <c r="U232" s="95"/>
      <c r="V232" s="95"/>
      <c r="W232" s="178" t="str">
        <f t="shared" si="230"/>
        <v/>
      </c>
      <c r="X232" s="95" t="str">
        <f t="shared" si="231"/>
        <v/>
      </c>
      <c r="Y232" s="384"/>
      <c r="Z232" s="95"/>
      <c r="AA232" s="95"/>
      <c r="AB232" s="178" t="str">
        <f t="shared" si="232"/>
        <v/>
      </c>
      <c r="AC232" s="95" t="str">
        <f t="shared" si="233"/>
        <v/>
      </c>
      <c r="AD232" s="384"/>
      <c r="AE232" s="95"/>
      <c r="AF232" s="95"/>
      <c r="AG232" s="178" t="str">
        <f t="shared" si="234"/>
        <v/>
      </c>
      <c r="AH232" s="95" t="str">
        <f t="shared" si="235"/>
        <v/>
      </c>
      <c r="AI232" s="384"/>
      <c r="AJ232" s="95"/>
      <c r="AK232" s="95"/>
      <c r="AL232" s="178" t="str">
        <f t="shared" si="236"/>
        <v/>
      </c>
      <c r="AM232" s="95" t="str">
        <f t="shared" si="237"/>
        <v/>
      </c>
      <c r="AN232" s="384"/>
      <c r="AO232" s="95"/>
      <c r="AP232" s="95"/>
      <c r="AQ232" s="178" t="str">
        <f t="shared" si="238"/>
        <v/>
      </c>
      <c r="AR232" s="95" t="str">
        <f t="shared" si="239"/>
        <v/>
      </c>
      <c r="AS232" s="384"/>
      <c r="AT232" s="95"/>
      <c r="AU232" s="95"/>
      <c r="AV232" s="178" t="str">
        <f t="shared" si="240"/>
        <v/>
      </c>
      <c r="AW232" s="95" t="str">
        <f t="shared" si="241"/>
        <v/>
      </c>
      <c r="AX232" s="384"/>
    </row>
    <row r="233" spans="2:50">
      <c r="B233" s="390"/>
      <c r="C233" s="95">
        <f t="shared" si="226"/>
        <v>7</v>
      </c>
      <c r="D233" s="95"/>
      <c r="E233" s="95"/>
      <c r="F233" s="95"/>
      <c r="G233" s="178"/>
      <c r="H233" s="384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392"/>
      <c r="M233" s="154" t="str">
        <f t="shared" si="227"/>
        <v/>
      </c>
      <c r="N233" s="385"/>
      <c r="O233" s="385"/>
      <c r="P233" s="95"/>
      <c r="Q233" s="95"/>
      <c r="R233" s="178" t="str">
        <f t="shared" si="228"/>
        <v/>
      </c>
      <c r="S233" s="95" t="str">
        <f t="shared" si="229"/>
        <v/>
      </c>
      <c r="T233" s="384"/>
      <c r="U233" s="95"/>
      <c r="V233" s="95"/>
      <c r="W233" s="178" t="str">
        <f t="shared" si="230"/>
        <v/>
      </c>
      <c r="X233" s="95" t="str">
        <f t="shared" si="231"/>
        <v/>
      </c>
      <c r="Y233" s="384"/>
      <c r="Z233" s="95"/>
      <c r="AA233" s="95"/>
      <c r="AB233" s="178" t="str">
        <f t="shared" si="232"/>
        <v/>
      </c>
      <c r="AC233" s="95" t="str">
        <f t="shared" si="233"/>
        <v/>
      </c>
      <c r="AD233" s="384"/>
      <c r="AE233" s="95"/>
      <c r="AF233" s="95"/>
      <c r="AG233" s="178" t="str">
        <f t="shared" si="234"/>
        <v/>
      </c>
      <c r="AH233" s="95" t="str">
        <f t="shared" si="235"/>
        <v/>
      </c>
      <c r="AI233" s="384"/>
      <c r="AJ233" s="95"/>
      <c r="AK233" s="95"/>
      <c r="AL233" s="178" t="str">
        <f t="shared" si="236"/>
        <v/>
      </c>
      <c r="AM233" s="95" t="str">
        <f t="shared" si="237"/>
        <v/>
      </c>
      <c r="AN233" s="384"/>
      <c r="AO233" s="95"/>
      <c r="AP233" s="95"/>
      <c r="AQ233" s="178" t="str">
        <f t="shared" si="238"/>
        <v/>
      </c>
      <c r="AR233" s="95" t="str">
        <f t="shared" si="239"/>
        <v/>
      </c>
      <c r="AS233" s="384"/>
      <c r="AT233" s="95"/>
      <c r="AU233" s="95"/>
      <c r="AV233" s="178" t="str">
        <f t="shared" si="240"/>
        <v/>
      </c>
      <c r="AW233" s="95" t="str">
        <f t="shared" si="241"/>
        <v/>
      </c>
      <c r="AX233" s="384"/>
    </row>
    <row r="234" spans="2:50">
      <c r="B234" s="390"/>
      <c r="C234" s="95">
        <f t="shared" si="226"/>
        <v>8</v>
      </c>
      <c r="D234" s="95"/>
      <c r="E234" s="95"/>
      <c r="F234" s="95"/>
      <c r="G234" s="178"/>
      <c r="H234" s="384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392"/>
      <c r="M234" s="154" t="str">
        <f t="shared" si="227"/>
        <v/>
      </c>
      <c r="N234" s="385"/>
      <c r="O234" s="385"/>
      <c r="P234" s="95"/>
      <c r="Q234" s="95"/>
      <c r="R234" s="178" t="str">
        <f t="shared" si="228"/>
        <v/>
      </c>
      <c r="S234" s="95" t="str">
        <f t="shared" si="229"/>
        <v/>
      </c>
      <c r="T234" s="384"/>
      <c r="U234" s="95"/>
      <c r="V234" s="95"/>
      <c r="W234" s="178" t="str">
        <f t="shared" si="230"/>
        <v/>
      </c>
      <c r="X234" s="95" t="str">
        <f t="shared" si="231"/>
        <v/>
      </c>
      <c r="Y234" s="384"/>
      <c r="Z234" s="95"/>
      <c r="AA234" s="95"/>
      <c r="AB234" s="178" t="str">
        <f t="shared" si="232"/>
        <v/>
      </c>
      <c r="AC234" s="95" t="str">
        <f t="shared" si="233"/>
        <v/>
      </c>
      <c r="AD234" s="384"/>
      <c r="AE234" s="95"/>
      <c r="AF234" s="95"/>
      <c r="AG234" s="178" t="str">
        <f t="shared" si="234"/>
        <v/>
      </c>
      <c r="AH234" s="95" t="str">
        <f t="shared" si="235"/>
        <v/>
      </c>
      <c r="AI234" s="384"/>
      <c r="AJ234" s="95"/>
      <c r="AK234" s="95"/>
      <c r="AL234" s="178" t="str">
        <f t="shared" si="236"/>
        <v/>
      </c>
      <c r="AM234" s="95" t="str">
        <f t="shared" si="237"/>
        <v/>
      </c>
      <c r="AN234" s="384"/>
      <c r="AO234" s="95"/>
      <c r="AP234" s="95"/>
      <c r="AQ234" s="178" t="str">
        <f t="shared" si="238"/>
        <v/>
      </c>
      <c r="AR234" s="95" t="str">
        <f t="shared" si="239"/>
        <v/>
      </c>
      <c r="AS234" s="384"/>
      <c r="AT234" s="95"/>
      <c r="AU234" s="95"/>
      <c r="AV234" s="178" t="str">
        <f t="shared" si="240"/>
        <v/>
      </c>
      <c r="AW234" s="95" t="str">
        <f t="shared" si="241"/>
        <v/>
      </c>
      <c r="AX234" s="384"/>
    </row>
    <row r="235" spans="2:50">
      <c r="B235" s="390"/>
      <c r="C235" s="95">
        <f t="shared" si="226"/>
        <v>9</v>
      </c>
      <c r="D235" s="95"/>
      <c r="E235" s="95"/>
      <c r="F235" s="95"/>
      <c r="G235" s="178"/>
      <c r="H235" s="384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392"/>
      <c r="M235" s="154" t="str">
        <f t="shared" si="227"/>
        <v/>
      </c>
      <c r="N235" s="385"/>
      <c r="O235" s="385"/>
      <c r="P235" s="95"/>
      <c r="Q235" s="95"/>
      <c r="R235" s="178" t="str">
        <f t="shared" si="228"/>
        <v/>
      </c>
      <c r="S235" s="95" t="str">
        <f t="shared" si="229"/>
        <v/>
      </c>
      <c r="T235" s="384"/>
      <c r="U235" s="95"/>
      <c r="V235" s="95"/>
      <c r="W235" s="178" t="str">
        <f t="shared" si="230"/>
        <v/>
      </c>
      <c r="X235" s="95" t="str">
        <f t="shared" si="231"/>
        <v/>
      </c>
      <c r="Y235" s="384"/>
      <c r="Z235" s="95"/>
      <c r="AA235" s="95"/>
      <c r="AB235" s="178" t="str">
        <f t="shared" si="232"/>
        <v/>
      </c>
      <c r="AC235" s="95" t="str">
        <f t="shared" si="233"/>
        <v/>
      </c>
      <c r="AD235" s="384"/>
      <c r="AE235" s="95"/>
      <c r="AF235" s="95"/>
      <c r="AG235" s="178" t="str">
        <f t="shared" si="234"/>
        <v/>
      </c>
      <c r="AH235" s="95" t="str">
        <f t="shared" si="235"/>
        <v/>
      </c>
      <c r="AI235" s="384"/>
      <c r="AJ235" s="95"/>
      <c r="AK235" s="95"/>
      <c r="AL235" s="178" t="str">
        <f t="shared" si="236"/>
        <v/>
      </c>
      <c r="AM235" s="95" t="str">
        <f t="shared" si="237"/>
        <v/>
      </c>
      <c r="AN235" s="384"/>
      <c r="AO235" s="95"/>
      <c r="AP235" s="95"/>
      <c r="AQ235" s="178" t="str">
        <f t="shared" si="238"/>
        <v/>
      </c>
      <c r="AR235" s="95" t="str">
        <f t="shared" si="239"/>
        <v/>
      </c>
      <c r="AS235" s="384"/>
      <c r="AT235" s="95"/>
      <c r="AU235" s="95"/>
      <c r="AV235" s="178" t="str">
        <f t="shared" si="240"/>
        <v/>
      </c>
      <c r="AW235" s="95" t="str">
        <f t="shared" si="241"/>
        <v/>
      </c>
      <c r="AX235" s="384"/>
    </row>
    <row r="236" spans="2:50">
      <c r="B236" s="390"/>
      <c r="C236" s="95">
        <f t="shared" si="226"/>
        <v>10</v>
      </c>
      <c r="D236" s="95"/>
      <c r="E236" s="95"/>
      <c r="F236" s="95"/>
      <c r="G236" s="178"/>
      <c r="H236" s="384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392"/>
      <c r="M236" s="154" t="str">
        <f t="shared" si="227"/>
        <v/>
      </c>
      <c r="N236" s="385"/>
      <c r="O236" s="385"/>
      <c r="P236" s="95"/>
      <c r="Q236" s="95"/>
      <c r="R236" s="178" t="str">
        <f t="shared" si="228"/>
        <v/>
      </c>
      <c r="S236" s="95" t="str">
        <f t="shared" si="229"/>
        <v/>
      </c>
      <c r="T236" s="384"/>
      <c r="U236" s="95"/>
      <c r="V236" s="95"/>
      <c r="W236" s="178" t="str">
        <f t="shared" si="230"/>
        <v/>
      </c>
      <c r="X236" s="95" t="str">
        <f t="shared" si="231"/>
        <v/>
      </c>
      <c r="Y236" s="384"/>
      <c r="Z236" s="95"/>
      <c r="AA236" s="95"/>
      <c r="AB236" s="178" t="str">
        <f t="shared" si="232"/>
        <v/>
      </c>
      <c r="AC236" s="95" t="str">
        <f t="shared" si="233"/>
        <v/>
      </c>
      <c r="AD236" s="384"/>
      <c r="AE236" s="95"/>
      <c r="AF236" s="95"/>
      <c r="AG236" s="178" t="str">
        <f t="shared" si="234"/>
        <v/>
      </c>
      <c r="AH236" s="95" t="str">
        <f t="shared" si="235"/>
        <v/>
      </c>
      <c r="AI236" s="384"/>
      <c r="AJ236" s="95"/>
      <c r="AK236" s="95"/>
      <c r="AL236" s="178" t="str">
        <f t="shared" si="236"/>
        <v/>
      </c>
      <c r="AM236" s="95" t="str">
        <f t="shared" si="237"/>
        <v/>
      </c>
      <c r="AN236" s="384"/>
      <c r="AO236" s="95"/>
      <c r="AP236" s="95"/>
      <c r="AQ236" s="178" t="str">
        <f t="shared" si="238"/>
        <v/>
      </c>
      <c r="AR236" s="95" t="str">
        <f t="shared" si="239"/>
        <v/>
      </c>
      <c r="AS236" s="384"/>
      <c r="AT236" s="95"/>
      <c r="AU236" s="95"/>
      <c r="AV236" s="178" t="str">
        <f t="shared" si="240"/>
        <v/>
      </c>
      <c r="AW236" s="95" t="str">
        <f t="shared" si="241"/>
        <v/>
      </c>
      <c r="AX236" s="384"/>
    </row>
    <row r="237" spans="2:50">
      <c r="B237" s="390"/>
      <c r="C237" s="95">
        <f t="shared" si="226"/>
        <v>11</v>
      </c>
      <c r="D237" s="95"/>
      <c r="E237" s="95"/>
      <c r="F237" s="95"/>
      <c r="G237" s="178"/>
      <c r="H237" s="384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392"/>
      <c r="M237" s="154" t="str">
        <f t="shared" si="227"/>
        <v/>
      </c>
      <c r="N237" s="385"/>
      <c r="O237" s="385"/>
      <c r="P237" s="95"/>
      <c r="Q237" s="95"/>
      <c r="R237" s="178" t="str">
        <f t="shared" si="228"/>
        <v/>
      </c>
      <c r="S237" s="95" t="str">
        <f t="shared" si="229"/>
        <v/>
      </c>
      <c r="T237" s="384"/>
      <c r="U237" s="95"/>
      <c r="V237" s="95"/>
      <c r="W237" s="178" t="str">
        <f t="shared" si="230"/>
        <v/>
      </c>
      <c r="X237" s="95" t="str">
        <f t="shared" si="231"/>
        <v/>
      </c>
      <c r="Y237" s="384"/>
      <c r="Z237" s="95"/>
      <c r="AA237" s="95"/>
      <c r="AB237" s="178" t="str">
        <f t="shared" si="232"/>
        <v/>
      </c>
      <c r="AC237" s="95" t="str">
        <f t="shared" si="233"/>
        <v/>
      </c>
      <c r="AD237" s="384"/>
      <c r="AE237" s="95"/>
      <c r="AF237" s="95"/>
      <c r="AG237" s="178" t="str">
        <f t="shared" si="234"/>
        <v/>
      </c>
      <c r="AH237" s="95" t="str">
        <f t="shared" si="235"/>
        <v/>
      </c>
      <c r="AI237" s="384"/>
      <c r="AJ237" s="95"/>
      <c r="AK237" s="95"/>
      <c r="AL237" s="178" t="str">
        <f t="shared" si="236"/>
        <v/>
      </c>
      <c r="AM237" s="95" t="str">
        <f t="shared" si="237"/>
        <v/>
      </c>
      <c r="AN237" s="384"/>
      <c r="AO237" s="95"/>
      <c r="AP237" s="95"/>
      <c r="AQ237" s="178" t="str">
        <f t="shared" si="238"/>
        <v/>
      </c>
      <c r="AR237" s="95" t="str">
        <f t="shared" si="239"/>
        <v/>
      </c>
      <c r="AS237" s="384"/>
      <c r="AT237" s="95"/>
      <c r="AU237" s="95"/>
      <c r="AV237" s="178" t="str">
        <f t="shared" si="240"/>
        <v/>
      </c>
      <c r="AW237" s="95" t="str">
        <f t="shared" si="241"/>
        <v/>
      </c>
      <c r="AX237" s="384"/>
    </row>
    <row r="238" spans="2:50">
      <c r="B238" s="390"/>
      <c r="C238" s="95">
        <f t="shared" si="226"/>
        <v>12</v>
      </c>
      <c r="D238" s="95"/>
      <c r="E238" s="95"/>
      <c r="F238" s="95"/>
      <c r="G238" s="178"/>
      <c r="H238" s="384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392"/>
      <c r="M238" s="154" t="str">
        <f t="shared" si="227"/>
        <v/>
      </c>
      <c r="N238" s="385"/>
      <c r="O238" s="385"/>
      <c r="P238" s="95"/>
      <c r="Q238" s="95"/>
      <c r="R238" s="178" t="str">
        <f t="shared" si="228"/>
        <v/>
      </c>
      <c r="S238" s="95" t="str">
        <f t="shared" si="229"/>
        <v/>
      </c>
      <c r="T238" s="384"/>
      <c r="U238" s="95"/>
      <c r="V238" s="95"/>
      <c r="W238" s="178" t="str">
        <f t="shared" si="230"/>
        <v/>
      </c>
      <c r="X238" s="95" t="str">
        <f t="shared" si="231"/>
        <v/>
      </c>
      <c r="Y238" s="384"/>
      <c r="Z238" s="95"/>
      <c r="AA238" s="95"/>
      <c r="AB238" s="178" t="str">
        <f t="shared" si="232"/>
        <v/>
      </c>
      <c r="AC238" s="95" t="str">
        <f t="shared" si="233"/>
        <v/>
      </c>
      <c r="AD238" s="384"/>
      <c r="AE238" s="95"/>
      <c r="AF238" s="95"/>
      <c r="AG238" s="178" t="str">
        <f t="shared" si="234"/>
        <v/>
      </c>
      <c r="AH238" s="95" t="str">
        <f t="shared" si="235"/>
        <v/>
      </c>
      <c r="AI238" s="384"/>
      <c r="AJ238" s="95"/>
      <c r="AK238" s="95"/>
      <c r="AL238" s="178" t="str">
        <f t="shared" si="236"/>
        <v/>
      </c>
      <c r="AM238" s="95" t="str">
        <f t="shared" si="237"/>
        <v/>
      </c>
      <c r="AN238" s="384"/>
      <c r="AO238" s="95"/>
      <c r="AP238" s="95"/>
      <c r="AQ238" s="178" t="str">
        <f t="shared" si="238"/>
        <v/>
      </c>
      <c r="AR238" s="95" t="str">
        <f t="shared" si="239"/>
        <v/>
      </c>
      <c r="AS238" s="384"/>
      <c r="AT238" s="95"/>
      <c r="AU238" s="95"/>
      <c r="AV238" s="178" t="str">
        <f t="shared" si="240"/>
        <v/>
      </c>
      <c r="AW238" s="95" t="str">
        <f t="shared" si="241"/>
        <v/>
      </c>
      <c r="AX238" s="384"/>
    </row>
    <row r="239" spans="2:50">
      <c r="B239" s="390"/>
      <c r="C239" s="95">
        <f t="shared" si="226"/>
        <v>13</v>
      </c>
      <c r="D239" s="95"/>
      <c r="E239" s="95"/>
      <c r="F239" s="95"/>
      <c r="G239" s="178"/>
      <c r="H239" s="384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392"/>
      <c r="M239" s="154" t="str">
        <f t="shared" si="227"/>
        <v/>
      </c>
      <c r="N239" s="385"/>
      <c r="O239" s="385"/>
      <c r="P239" s="95"/>
      <c r="Q239" s="95"/>
      <c r="R239" s="178" t="str">
        <f t="shared" si="228"/>
        <v/>
      </c>
      <c r="S239" s="95" t="str">
        <f t="shared" si="229"/>
        <v/>
      </c>
      <c r="T239" s="384"/>
      <c r="U239" s="95"/>
      <c r="V239" s="95"/>
      <c r="W239" s="178" t="str">
        <f t="shared" si="230"/>
        <v/>
      </c>
      <c r="X239" s="95" t="str">
        <f t="shared" si="231"/>
        <v/>
      </c>
      <c r="Y239" s="384"/>
      <c r="Z239" s="95"/>
      <c r="AA239" s="95"/>
      <c r="AB239" s="178" t="str">
        <f t="shared" si="232"/>
        <v/>
      </c>
      <c r="AC239" s="95" t="str">
        <f t="shared" si="233"/>
        <v/>
      </c>
      <c r="AD239" s="384"/>
      <c r="AE239" s="95"/>
      <c r="AF239" s="95"/>
      <c r="AG239" s="178" t="str">
        <f t="shared" si="234"/>
        <v/>
      </c>
      <c r="AH239" s="95" t="str">
        <f t="shared" si="235"/>
        <v/>
      </c>
      <c r="AI239" s="384"/>
      <c r="AJ239" s="95"/>
      <c r="AK239" s="95"/>
      <c r="AL239" s="178" t="str">
        <f t="shared" si="236"/>
        <v/>
      </c>
      <c r="AM239" s="95" t="str">
        <f t="shared" si="237"/>
        <v/>
      </c>
      <c r="AN239" s="384"/>
      <c r="AO239" s="95"/>
      <c r="AP239" s="95"/>
      <c r="AQ239" s="178" t="str">
        <f t="shared" si="238"/>
        <v/>
      </c>
      <c r="AR239" s="95" t="str">
        <f t="shared" si="239"/>
        <v/>
      </c>
      <c r="AS239" s="384"/>
      <c r="AT239" s="95"/>
      <c r="AU239" s="95"/>
      <c r="AV239" s="178" t="str">
        <f t="shared" si="240"/>
        <v/>
      </c>
      <c r="AW239" s="95" t="str">
        <f t="shared" si="241"/>
        <v/>
      </c>
      <c r="AX239" s="384"/>
    </row>
    <row r="240" spans="2:50">
      <c r="B240" s="390"/>
      <c r="C240" s="95">
        <f t="shared" si="226"/>
        <v>14</v>
      </c>
      <c r="D240" s="95"/>
      <c r="E240" s="95"/>
      <c r="F240" s="95"/>
      <c r="G240" s="178"/>
      <c r="H240" s="384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392"/>
      <c r="M240" s="154" t="str">
        <f t="shared" si="227"/>
        <v/>
      </c>
      <c r="N240" s="385"/>
      <c r="O240" s="385"/>
      <c r="P240" s="95"/>
      <c r="Q240" s="95"/>
      <c r="R240" s="178" t="str">
        <f t="shared" si="228"/>
        <v/>
      </c>
      <c r="S240" s="95" t="str">
        <f t="shared" si="229"/>
        <v/>
      </c>
      <c r="T240" s="384"/>
      <c r="U240" s="95"/>
      <c r="V240" s="95"/>
      <c r="W240" s="178" t="str">
        <f t="shared" si="230"/>
        <v/>
      </c>
      <c r="X240" s="95" t="str">
        <f t="shared" si="231"/>
        <v/>
      </c>
      <c r="Y240" s="384"/>
      <c r="Z240" s="95"/>
      <c r="AA240" s="95"/>
      <c r="AB240" s="178" t="str">
        <f t="shared" si="232"/>
        <v/>
      </c>
      <c r="AC240" s="95" t="str">
        <f t="shared" si="233"/>
        <v/>
      </c>
      <c r="AD240" s="384"/>
      <c r="AE240" s="95"/>
      <c r="AF240" s="95"/>
      <c r="AG240" s="178" t="str">
        <f t="shared" si="234"/>
        <v/>
      </c>
      <c r="AH240" s="95" t="str">
        <f t="shared" si="235"/>
        <v/>
      </c>
      <c r="AI240" s="384"/>
      <c r="AJ240" s="95"/>
      <c r="AK240" s="95"/>
      <c r="AL240" s="178" t="str">
        <f t="shared" si="236"/>
        <v/>
      </c>
      <c r="AM240" s="95" t="str">
        <f t="shared" si="237"/>
        <v/>
      </c>
      <c r="AN240" s="384"/>
      <c r="AO240" s="95"/>
      <c r="AP240" s="95"/>
      <c r="AQ240" s="178" t="str">
        <f t="shared" si="238"/>
        <v/>
      </c>
      <c r="AR240" s="95" t="str">
        <f t="shared" si="239"/>
        <v/>
      </c>
      <c r="AS240" s="384"/>
      <c r="AT240" s="95"/>
      <c r="AU240" s="95"/>
      <c r="AV240" s="178" t="str">
        <f t="shared" si="240"/>
        <v/>
      </c>
      <c r="AW240" s="95" t="str">
        <f t="shared" si="241"/>
        <v/>
      </c>
      <c r="AX240" s="384"/>
    </row>
    <row r="241" spans="2:50">
      <c r="B241" s="390"/>
      <c r="C241" s="95">
        <f t="shared" si="226"/>
        <v>15</v>
      </c>
      <c r="D241" s="95"/>
      <c r="E241" s="95"/>
      <c r="F241" s="95"/>
      <c r="G241" s="178"/>
      <c r="H241" s="384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393"/>
      <c r="M241" s="154" t="str">
        <f t="shared" si="227"/>
        <v/>
      </c>
      <c r="N241" s="385"/>
      <c r="O241" s="385"/>
      <c r="P241" s="95"/>
      <c r="Q241" s="95"/>
      <c r="R241" s="178" t="str">
        <f t="shared" si="228"/>
        <v/>
      </c>
      <c r="S241" s="95" t="str">
        <f t="shared" si="229"/>
        <v/>
      </c>
      <c r="T241" s="384"/>
      <c r="U241" s="95"/>
      <c r="V241" s="95"/>
      <c r="W241" s="178" t="str">
        <f t="shared" si="230"/>
        <v/>
      </c>
      <c r="X241" s="95" t="str">
        <f t="shared" si="231"/>
        <v/>
      </c>
      <c r="Y241" s="384"/>
      <c r="Z241" s="95"/>
      <c r="AA241" s="95"/>
      <c r="AB241" s="178" t="str">
        <f t="shared" si="232"/>
        <v/>
      </c>
      <c r="AC241" s="95" t="str">
        <f t="shared" si="233"/>
        <v/>
      </c>
      <c r="AD241" s="384"/>
      <c r="AE241" s="95"/>
      <c r="AF241" s="95"/>
      <c r="AG241" s="178" t="str">
        <f t="shared" si="234"/>
        <v/>
      </c>
      <c r="AH241" s="95" t="str">
        <f t="shared" si="235"/>
        <v/>
      </c>
      <c r="AI241" s="384"/>
      <c r="AJ241" s="95"/>
      <c r="AK241" s="95"/>
      <c r="AL241" s="178" t="str">
        <f t="shared" si="236"/>
        <v/>
      </c>
      <c r="AM241" s="95" t="str">
        <f t="shared" si="237"/>
        <v/>
      </c>
      <c r="AN241" s="384"/>
      <c r="AO241" s="95"/>
      <c r="AP241" s="95"/>
      <c r="AQ241" s="178" t="str">
        <f t="shared" si="238"/>
        <v/>
      </c>
      <c r="AR241" s="95" t="str">
        <f t="shared" si="239"/>
        <v/>
      </c>
      <c r="AS241" s="384"/>
      <c r="AT241" s="95"/>
      <c r="AU241" s="95"/>
      <c r="AV241" s="178" t="str">
        <f t="shared" si="240"/>
        <v/>
      </c>
      <c r="AW241" s="95" t="str">
        <f t="shared" si="241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85" t="s">
        <v>45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384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391" t="str">
        <f>IFERROR(AVERAGE(K247:K261),"-")</f>
        <v>-</v>
      </c>
      <c r="M247" s="154" t="str">
        <f>IFERROR(RANK(K247, K$247:K$261),"")</f>
        <v/>
      </c>
      <c r="N247" s="385"/>
      <c r="O247" s="385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384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384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384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384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384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384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384" t="e">
        <f>AVERAGE(AV247:AV261)</f>
        <v>#DIV/0!</v>
      </c>
    </row>
    <row r="248" spans="2:50">
      <c r="B248" s="390"/>
      <c r="C248" s="95">
        <f t="shared" ref="C248:C261" si="248">C228</f>
        <v>2</v>
      </c>
      <c r="D248" s="95"/>
      <c r="E248" s="95"/>
      <c r="F248" s="95"/>
      <c r="G248" s="178"/>
      <c r="H248" s="384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392"/>
      <c r="M248" s="154" t="str">
        <f t="shared" ref="M248:M261" si="249">IFERROR(RANK(K248, K$247:K$261),"")</f>
        <v/>
      </c>
      <c r="N248" s="385"/>
      <c r="O248" s="385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384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384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384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384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384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384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384"/>
    </row>
    <row r="249" spans="2:50">
      <c r="B249" s="390"/>
      <c r="C249" s="95">
        <f t="shared" si="248"/>
        <v>3</v>
      </c>
      <c r="D249" s="95"/>
      <c r="E249" s="95"/>
      <c r="F249" s="95"/>
      <c r="G249" s="178"/>
      <c r="H249" s="384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392"/>
      <c r="M249" s="154" t="str">
        <f t="shared" si="249"/>
        <v/>
      </c>
      <c r="N249" s="385"/>
      <c r="O249" s="385"/>
      <c r="P249" s="95"/>
      <c r="Q249" s="95"/>
      <c r="R249" s="178" t="str">
        <f t="shared" si="250"/>
        <v/>
      </c>
      <c r="S249" s="95" t="str">
        <f t="shared" si="251"/>
        <v/>
      </c>
      <c r="T249" s="384"/>
      <c r="U249" s="95"/>
      <c r="V249" s="95"/>
      <c r="W249" s="178" t="str">
        <f t="shared" si="252"/>
        <v/>
      </c>
      <c r="X249" s="95" t="str">
        <f t="shared" si="253"/>
        <v/>
      </c>
      <c r="Y249" s="384"/>
      <c r="Z249" s="95"/>
      <c r="AA249" s="95"/>
      <c r="AB249" s="178" t="str">
        <f t="shared" si="254"/>
        <v/>
      </c>
      <c r="AC249" s="95" t="str">
        <f t="shared" si="255"/>
        <v/>
      </c>
      <c r="AD249" s="384"/>
      <c r="AE249" s="95"/>
      <c r="AF249" s="95"/>
      <c r="AG249" s="178" t="str">
        <f t="shared" si="256"/>
        <v/>
      </c>
      <c r="AH249" s="95" t="str">
        <f t="shared" si="257"/>
        <v/>
      </c>
      <c r="AI249" s="384"/>
      <c r="AJ249" s="95"/>
      <c r="AK249" s="95"/>
      <c r="AL249" s="178" t="str">
        <f t="shared" si="258"/>
        <v/>
      </c>
      <c r="AM249" s="95" t="str">
        <f t="shared" si="259"/>
        <v/>
      </c>
      <c r="AN249" s="384"/>
      <c r="AO249" s="95"/>
      <c r="AP249" s="95"/>
      <c r="AQ249" s="178" t="str">
        <f t="shared" si="260"/>
        <v/>
      </c>
      <c r="AR249" s="95" t="str">
        <f t="shared" si="261"/>
        <v/>
      </c>
      <c r="AS249" s="384"/>
      <c r="AT249" s="95"/>
      <c r="AU249" s="95"/>
      <c r="AV249" s="178" t="str">
        <f t="shared" si="262"/>
        <v/>
      </c>
      <c r="AW249" s="95" t="str">
        <f t="shared" si="263"/>
        <v/>
      </c>
      <c r="AX249" s="384"/>
    </row>
    <row r="250" spans="2:50">
      <c r="B250" s="390"/>
      <c r="C250" s="95">
        <f t="shared" si="248"/>
        <v>4</v>
      </c>
      <c r="D250" s="95"/>
      <c r="E250" s="95"/>
      <c r="F250" s="95"/>
      <c r="G250" s="178"/>
      <c r="H250" s="384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392"/>
      <c r="M250" s="154" t="str">
        <f t="shared" si="249"/>
        <v/>
      </c>
      <c r="N250" s="385"/>
      <c r="O250" s="385"/>
      <c r="P250" s="95"/>
      <c r="Q250" s="95"/>
      <c r="R250" s="178" t="str">
        <f t="shared" si="250"/>
        <v/>
      </c>
      <c r="S250" s="95" t="str">
        <f t="shared" si="251"/>
        <v/>
      </c>
      <c r="T250" s="384"/>
      <c r="U250" s="95"/>
      <c r="V250" s="95"/>
      <c r="W250" s="178" t="str">
        <f t="shared" si="252"/>
        <v/>
      </c>
      <c r="X250" s="95" t="str">
        <f t="shared" si="253"/>
        <v/>
      </c>
      <c r="Y250" s="384"/>
      <c r="Z250" s="95"/>
      <c r="AA250" s="95"/>
      <c r="AB250" s="178" t="str">
        <f t="shared" si="254"/>
        <v/>
      </c>
      <c r="AC250" s="95" t="str">
        <f t="shared" si="255"/>
        <v/>
      </c>
      <c r="AD250" s="384"/>
      <c r="AE250" s="95"/>
      <c r="AF250" s="95"/>
      <c r="AG250" s="178" t="str">
        <f t="shared" si="256"/>
        <v/>
      </c>
      <c r="AH250" s="95" t="str">
        <f t="shared" si="257"/>
        <v/>
      </c>
      <c r="AI250" s="384"/>
      <c r="AJ250" s="95"/>
      <c r="AK250" s="95"/>
      <c r="AL250" s="178" t="str">
        <f t="shared" si="258"/>
        <v/>
      </c>
      <c r="AM250" s="95" t="str">
        <f t="shared" si="259"/>
        <v/>
      </c>
      <c r="AN250" s="384"/>
      <c r="AO250" s="95"/>
      <c r="AP250" s="95"/>
      <c r="AQ250" s="178" t="str">
        <f t="shared" si="260"/>
        <v/>
      </c>
      <c r="AR250" s="95" t="str">
        <f t="shared" si="261"/>
        <v/>
      </c>
      <c r="AS250" s="384"/>
      <c r="AT250" s="95"/>
      <c r="AU250" s="95"/>
      <c r="AV250" s="178" t="str">
        <f t="shared" si="262"/>
        <v/>
      </c>
      <c r="AW250" s="95" t="str">
        <f t="shared" si="263"/>
        <v/>
      </c>
      <c r="AX250" s="384"/>
    </row>
    <row r="251" spans="2:50">
      <c r="B251" s="390"/>
      <c r="C251" s="95">
        <f t="shared" si="248"/>
        <v>5</v>
      </c>
      <c r="D251" s="95"/>
      <c r="E251" s="95"/>
      <c r="F251" s="95"/>
      <c r="G251" s="178"/>
      <c r="H251" s="384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392"/>
      <c r="M251" s="154" t="str">
        <f t="shared" si="249"/>
        <v/>
      </c>
      <c r="N251" s="385"/>
      <c r="O251" s="385"/>
      <c r="P251" s="95"/>
      <c r="Q251" s="95"/>
      <c r="R251" s="178" t="str">
        <f t="shared" si="250"/>
        <v/>
      </c>
      <c r="S251" s="95" t="str">
        <f t="shared" si="251"/>
        <v/>
      </c>
      <c r="T251" s="384"/>
      <c r="U251" s="95"/>
      <c r="V251" s="95"/>
      <c r="W251" s="178" t="str">
        <f t="shared" si="252"/>
        <v/>
      </c>
      <c r="X251" s="95" t="str">
        <f t="shared" si="253"/>
        <v/>
      </c>
      <c r="Y251" s="384"/>
      <c r="Z251" s="95"/>
      <c r="AA251" s="95"/>
      <c r="AB251" s="178" t="str">
        <f t="shared" si="254"/>
        <v/>
      </c>
      <c r="AC251" s="95" t="str">
        <f t="shared" si="255"/>
        <v/>
      </c>
      <c r="AD251" s="384"/>
      <c r="AE251" s="95"/>
      <c r="AF251" s="95"/>
      <c r="AG251" s="178" t="str">
        <f t="shared" si="256"/>
        <v/>
      </c>
      <c r="AH251" s="95" t="str">
        <f t="shared" si="257"/>
        <v/>
      </c>
      <c r="AI251" s="384"/>
      <c r="AJ251" s="95"/>
      <c r="AK251" s="95"/>
      <c r="AL251" s="178" t="str">
        <f t="shared" si="258"/>
        <v/>
      </c>
      <c r="AM251" s="95" t="str">
        <f t="shared" si="259"/>
        <v/>
      </c>
      <c r="AN251" s="384"/>
      <c r="AO251" s="95"/>
      <c r="AP251" s="95"/>
      <c r="AQ251" s="178" t="str">
        <f t="shared" si="260"/>
        <v/>
      </c>
      <c r="AR251" s="95" t="str">
        <f t="shared" si="261"/>
        <v/>
      </c>
      <c r="AS251" s="384"/>
      <c r="AT251" s="95"/>
      <c r="AU251" s="95"/>
      <c r="AV251" s="178" t="str">
        <f t="shared" si="262"/>
        <v/>
      </c>
      <c r="AW251" s="95" t="str">
        <f t="shared" si="263"/>
        <v/>
      </c>
      <c r="AX251" s="384"/>
    </row>
    <row r="252" spans="2:50">
      <c r="B252" s="390"/>
      <c r="C252" s="95">
        <f t="shared" si="248"/>
        <v>6</v>
      </c>
      <c r="D252" s="95"/>
      <c r="E252" s="95"/>
      <c r="F252" s="95"/>
      <c r="G252" s="178"/>
      <c r="H252" s="384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392"/>
      <c r="M252" s="154" t="str">
        <f t="shared" si="249"/>
        <v/>
      </c>
      <c r="N252" s="385"/>
      <c r="O252" s="385"/>
      <c r="P252" s="95"/>
      <c r="Q252" s="95"/>
      <c r="R252" s="178" t="str">
        <f t="shared" si="250"/>
        <v/>
      </c>
      <c r="S252" s="95" t="str">
        <f t="shared" si="251"/>
        <v/>
      </c>
      <c r="T252" s="384"/>
      <c r="U252" s="95"/>
      <c r="V252" s="95"/>
      <c r="W252" s="178" t="str">
        <f t="shared" si="252"/>
        <v/>
      </c>
      <c r="X252" s="95" t="str">
        <f t="shared" si="253"/>
        <v/>
      </c>
      <c r="Y252" s="384"/>
      <c r="Z252" s="95"/>
      <c r="AA252" s="95"/>
      <c r="AB252" s="178" t="str">
        <f t="shared" si="254"/>
        <v/>
      </c>
      <c r="AC252" s="95" t="str">
        <f t="shared" si="255"/>
        <v/>
      </c>
      <c r="AD252" s="384"/>
      <c r="AE252" s="95"/>
      <c r="AF252" s="95"/>
      <c r="AG252" s="178" t="str">
        <f t="shared" si="256"/>
        <v/>
      </c>
      <c r="AH252" s="95" t="str">
        <f t="shared" si="257"/>
        <v/>
      </c>
      <c r="AI252" s="384"/>
      <c r="AJ252" s="95"/>
      <c r="AK252" s="95"/>
      <c r="AL252" s="178" t="str">
        <f t="shared" si="258"/>
        <v/>
      </c>
      <c r="AM252" s="95" t="str">
        <f t="shared" si="259"/>
        <v/>
      </c>
      <c r="AN252" s="384"/>
      <c r="AO252" s="95"/>
      <c r="AP252" s="95"/>
      <c r="AQ252" s="178" t="str">
        <f t="shared" si="260"/>
        <v/>
      </c>
      <c r="AR252" s="95" t="str">
        <f t="shared" si="261"/>
        <v/>
      </c>
      <c r="AS252" s="384"/>
      <c r="AT252" s="95"/>
      <c r="AU252" s="95"/>
      <c r="AV252" s="178" t="str">
        <f t="shared" si="262"/>
        <v/>
      </c>
      <c r="AW252" s="95" t="str">
        <f t="shared" si="263"/>
        <v/>
      </c>
      <c r="AX252" s="384"/>
    </row>
    <row r="253" spans="2:50">
      <c r="B253" s="390"/>
      <c r="C253" s="95">
        <f t="shared" si="248"/>
        <v>7</v>
      </c>
      <c r="D253" s="95"/>
      <c r="E253" s="95"/>
      <c r="F253" s="95"/>
      <c r="G253" s="178"/>
      <c r="H253" s="384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392"/>
      <c r="M253" s="154" t="str">
        <f t="shared" si="249"/>
        <v/>
      </c>
      <c r="N253" s="385"/>
      <c r="O253" s="385"/>
      <c r="P253" s="95"/>
      <c r="Q253" s="95"/>
      <c r="R253" s="178" t="str">
        <f t="shared" si="250"/>
        <v/>
      </c>
      <c r="S253" s="95" t="str">
        <f t="shared" si="251"/>
        <v/>
      </c>
      <c r="T253" s="384"/>
      <c r="U253" s="95"/>
      <c r="V253" s="95"/>
      <c r="W253" s="178" t="str">
        <f t="shared" si="252"/>
        <v/>
      </c>
      <c r="X253" s="95" t="str">
        <f t="shared" si="253"/>
        <v/>
      </c>
      <c r="Y253" s="384"/>
      <c r="Z253" s="95"/>
      <c r="AA253" s="95"/>
      <c r="AB253" s="178" t="str">
        <f t="shared" si="254"/>
        <v/>
      </c>
      <c r="AC253" s="95" t="str">
        <f t="shared" si="255"/>
        <v/>
      </c>
      <c r="AD253" s="384"/>
      <c r="AE253" s="95"/>
      <c r="AF253" s="95"/>
      <c r="AG253" s="178" t="str">
        <f t="shared" si="256"/>
        <v/>
      </c>
      <c r="AH253" s="95" t="str">
        <f t="shared" si="257"/>
        <v/>
      </c>
      <c r="AI253" s="384"/>
      <c r="AJ253" s="95"/>
      <c r="AK253" s="95"/>
      <c r="AL253" s="178" t="str">
        <f t="shared" si="258"/>
        <v/>
      </c>
      <c r="AM253" s="95" t="str">
        <f t="shared" si="259"/>
        <v/>
      </c>
      <c r="AN253" s="384"/>
      <c r="AO253" s="95"/>
      <c r="AP253" s="95"/>
      <c r="AQ253" s="178" t="str">
        <f t="shared" si="260"/>
        <v/>
      </c>
      <c r="AR253" s="95" t="str">
        <f t="shared" si="261"/>
        <v/>
      </c>
      <c r="AS253" s="384"/>
      <c r="AT253" s="95"/>
      <c r="AU253" s="95"/>
      <c r="AV253" s="178" t="str">
        <f t="shared" si="262"/>
        <v/>
      </c>
      <c r="AW253" s="95" t="str">
        <f t="shared" si="263"/>
        <v/>
      </c>
      <c r="AX253" s="384"/>
    </row>
    <row r="254" spans="2:50">
      <c r="B254" s="390"/>
      <c r="C254" s="95">
        <f t="shared" si="248"/>
        <v>8</v>
      </c>
      <c r="D254" s="95"/>
      <c r="E254" s="95"/>
      <c r="F254" s="95"/>
      <c r="G254" s="178"/>
      <c r="H254" s="384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392"/>
      <c r="M254" s="154" t="str">
        <f t="shared" si="249"/>
        <v/>
      </c>
      <c r="N254" s="385"/>
      <c r="O254" s="385"/>
      <c r="P254" s="95"/>
      <c r="Q254" s="95"/>
      <c r="R254" s="178" t="str">
        <f t="shared" si="250"/>
        <v/>
      </c>
      <c r="S254" s="95" t="str">
        <f t="shared" si="251"/>
        <v/>
      </c>
      <c r="T254" s="384"/>
      <c r="U254" s="95"/>
      <c r="V254" s="95"/>
      <c r="W254" s="178" t="str">
        <f t="shared" si="252"/>
        <v/>
      </c>
      <c r="X254" s="95" t="str">
        <f t="shared" si="253"/>
        <v/>
      </c>
      <c r="Y254" s="384"/>
      <c r="Z254" s="95"/>
      <c r="AA254" s="95"/>
      <c r="AB254" s="178" t="str">
        <f t="shared" si="254"/>
        <v/>
      </c>
      <c r="AC254" s="95" t="str">
        <f t="shared" si="255"/>
        <v/>
      </c>
      <c r="AD254" s="384"/>
      <c r="AE254" s="95"/>
      <c r="AF254" s="95"/>
      <c r="AG254" s="178" t="str">
        <f t="shared" si="256"/>
        <v/>
      </c>
      <c r="AH254" s="95" t="str">
        <f t="shared" si="257"/>
        <v/>
      </c>
      <c r="AI254" s="384"/>
      <c r="AJ254" s="95"/>
      <c r="AK254" s="95"/>
      <c r="AL254" s="178" t="str">
        <f t="shared" si="258"/>
        <v/>
      </c>
      <c r="AM254" s="95" t="str">
        <f t="shared" si="259"/>
        <v/>
      </c>
      <c r="AN254" s="384"/>
      <c r="AO254" s="95"/>
      <c r="AP254" s="95"/>
      <c r="AQ254" s="178" t="str">
        <f t="shared" si="260"/>
        <v/>
      </c>
      <c r="AR254" s="95" t="str">
        <f t="shared" si="261"/>
        <v/>
      </c>
      <c r="AS254" s="384"/>
      <c r="AT254" s="95"/>
      <c r="AU254" s="95"/>
      <c r="AV254" s="178" t="str">
        <f t="shared" si="262"/>
        <v/>
      </c>
      <c r="AW254" s="95" t="str">
        <f t="shared" si="263"/>
        <v/>
      </c>
      <c r="AX254" s="384"/>
    </row>
    <row r="255" spans="2:50">
      <c r="B255" s="390"/>
      <c r="C255" s="95">
        <f t="shared" si="248"/>
        <v>9</v>
      </c>
      <c r="D255" s="95"/>
      <c r="E255" s="95"/>
      <c r="F255" s="95"/>
      <c r="G255" s="178"/>
      <c r="H255" s="384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392"/>
      <c r="M255" s="154" t="str">
        <f t="shared" si="249"/>
        <v/>
      </c>
      <c r="N255" s="385"/>
      <c r="O255" s="385"/>
      <c r="P255" s="95"/>
      <c r="Q255" s="95"/>
      <c r="R255" s="178" t="str">
        <f t="shared" si="250"/>
        <v/>
      </c>
      <c r="S255" s="95" t="str">
        <f t="shared" si="251"/>
        <v/>
      </c>
      <c r="T255" s="384"/>
      <c r="U255" s="95"/>
      <c r="V255" s="95"/>
      <c r="W255" s="178" t="str">
        <f t="shared" si="252"/>
        <v/>
      </c>
      <c r="X255" s="95" t="str">
        <f t="shared" si="253"/>
        <v/>
      </c>
      <c r="Y255" s="384"/>
      <c r="Z255" s="95"/>
      <c r="AA255" s="95"/>
      <c r="AB255" s="178" t="str">
        <f t="shared" si="254"/>
        <v/>
      </c>
      <c r="AC255" s="95" t="str">
        <f t="shared" si="255"/>
        <v/>
      </c>
      <c r="AD255" s="384"/>
      <c r="AE255" s="95"/>
      <c r="AF255" s="95"/>
      <c r="AG255" s="178" t="str">
        <f t="shared" si="256"/>
        <v/>
      </c>
      <c r="AH255" s="95" t="str">
        <f t="shared" si="257"/>
        <v/>
      </c>
      <c r="AI255" s="384"/>
      <c r="AJ255" s="95"/>
      <c r="AK255" s="95"/>
      <c r="AL255" s="178" t="str">
        <f t="shared" si="258"/>
        <v/>
      </c>
      <c r="AM255" s="95" t="str">
        <f t="shared" si="259"/>
        <v/>
      </c>
      <c r="AN255" s="384"/>
      <c r="AO255" s="95"/>
      <c r="AP255" s="95"/>
      <c r="AQ255" s="178" t="str">
        <f t="shared" si="260"/>
        <v/>
      </c>
      <c r="AR255" s="95" t="str">
        <f t="shared" si="261"/>
        <v/>
      </c>
      <c r="AS255" s="384"/>
      <c r="AT255" s="95"/>
      <c r="AU255" s="95"/>
      <c r="AV255" s="178" t="str">
        <f t="shared" si="262"/>
        <v/>
      </c>
      <c r="AW255" s="95" t="str">
        <f t="shared" si="263"/>
        <v/>
      </c>
      <c r="AX255" s="384"/>
    </row>
    <row r="256" spans="2:50">
      <c r="B256" s="390"/>
      <c r="C256" s="95">
        <f t="shared" si="248"/>
        <v>10</v>
      </c>
      <c r="D256" s="95"/>
      <c r="E256" s="95"/>
      <c r="F256" s="95"/>
      <c r="G256" s="178"/>
      <c r="H256" s="384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392"/>
      <c r="M256" s="154" t="str">
        <f t="shared" si="249"/>
        <v/>
      </c>
      <c r="N256" s="385"/>
      <c r="O256" s="385"/>
      <c r="P256" s="95"/>
      <c r="Q256" s="95"/>
      <c r="R256" s="178" t="str">
        <f t="shared" si="250"/>
        <v/>
      </c>
      <c r="S256" s="95" t="str">
        <f t="shared" si="251"/>
        <v/>
      </c>
      <c r="T256" s="384"/>
      <c r="U256" s="95"/>
      <c r="V256" s="95"/>
      <c r="W256" s="178" t="str">
        <f t="shared" si="252"/>
        <v/>
      </c>
      <c r="X256" s="95" t="str">
        <f t="shared" si="253"/>
        <v/>
      </c>
      <c r="Y256" s="384"/>
      <c r="Z256" s="95"/>
      <c r="AA256" s="95"/>
      <c r="AB256" s="178" t="str">
        <f t="shared" si="254"/>
        <v/>
      </c>
      <c r="AC256" s="95" t="str">
        <f t="shared" si="255"/>
        <v/>
      </c>
      <c r="AD256" s="384"/>
      <c r="AE256" s="95"/>
      <c r="AF256" s="95"/>
      <c r="AG256" s="178" t="str">
        <f t="shared" si="256"/>
        <v/>
      </c>
      <c r="AH256" s="95" t="str">
        <f t="shared" si="257"/>
        <v/>
      </c>
      <c r="AI256" s="384"/>
      <c r="AJ256" s="95"/>
      <c r="AK256" s="95"/>
      <c r="AL256" s="178" t="str">
        <f t="shared" si="258"/>
        <v/>
      </c>
      <c r="AM256" s="95" t="str">
        <f t="shared" si="259"/>
        <v/>
      </c>
      <c r="AN256" s="384"/>
      <c r="AO256" s="95"/>
      <c r="AP256" s="95"/>
      <c r="AQ256" s="178" t="str">
        <f t="shared" si="260"/>
        <v/>
      </c>
      <c r="AR256" s="95" t="str">
        <f t="shared" si="261"/>
        <v/>
      </c>
      <c r="AS256" s="384"/>
      <c r="AT256" s="95"/>
      <c r="AU256" s="95"/>
      <c r="AV256" s="178" t="str">
        <f t="shared" si="262"/>
        <v/>
      </c>
      <c r="AW256" s="95" t="str">
        <f t="shared" si="263"/>
        <v/>
      </c>
      <c r="AX256" s="384"/>
    </row>
    <row r="257" spans="2:50">
      <c r="B257" s="390"/>
      <c r="C257" s="95">
        <f t="shared" si="248"/>
        <v>11</v>
      </c>
      <c r="D257" s="95"/>
      <c r="E257" s="95"/>
      <c r="F257" s="95"/>
      <c r="G257" s="178"/>
      <c r="H257" s="384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392"/>
      <c r="M257" s="154" t="str">
        <f t="shared" si="249"/>
        <v/>
      </c>
      <c r="N257" s="385"/>
      <c r="O257" s="385"/>
      <c r="P257" s="95"/>
      <c r="Q257" s="95"/>
      <c r="R257" s="178" t="str">
        <f t="shared" si="250"/>
        <v/>
      </c>
      <c r="S257" s="95" t="str">
        <f t="shared" si="251"/>
        <v/>
      </c>
      <c r="T257" s="384"/>
      <c r="U257" s="95"/>
      <c r="V257" s="95"/>
      <c r="W257" s="178" t="str">
        <f t="shared" si="252"/>
        <v/>
      </c>
      <c r="X257" s="95" t="str">
        <f t="shared" si="253"/>
        <v/>
      </c>
      <c r="Y257" s="384"/>
      <c r="Z257" s="95"/>
      <c r="AA257" s="95"/>
      <c r="AB257" s="178" t="str">
        <f t="shared" si="254"/>
        <v/>
      </c>
      <c r="AC257" s="95" t="str">
        <f t="shared" si="255"/>
        <v/>
      </c>
      <c r="AD257" s="384"/>
      <c r="AE257" s="95"/>
      <c r="AF257" s="95"/>
      <c r="AG257" s="178" t="str">
        <f t="shared" si="256"/>
        <v/>
      </c>
      <c r="AH257" s="95" t="str">
        <f t="shared" si="257"/>
        <v/>
      </c>
      <c r="AI257" s="384"/>
      <c r="AJ257" s="95"/>
      <c r="AK257" s="95"/>
      <c r="AL257" s="178" t="str">
        <f t="shared" si="258"/>
        <v/>
      </c>
      <c r="AM257" s="95" t="str">
        <f t="shared" si="259"/>
        <v/>
      </c>
      <c r="AN257" s="384"/>
      <c r="AO257" s="95"/>
      <c r="AP257" s="95"/>
      <c r="AQ257" s="178" t="str">
        <f t="shared" si="260"/>
        <v/>
      </c>
      <c r="AR257" s="95" t="str">
        <f t="shared" si="261"/>
        <v/>
      </c>
      <c r="AS257" s="384"/>
      <c r="AT257" s="95"/>
      <c r="AU257" s="95"/>
      <c r="AV257" s="178" t="str">
        <f t="shared" si="262"/>
        <v/>
      </c>
      <c r="AW257" s="95" t="str">
        <f t="shared" si="263"/>
        <v/>
      </c>
      <c r="AX257" s="384"/>
    </row>
    <row r="258" spans="2:50">
      <c r="B258" s="390"/>
      <c r="C258" s="95">
        <f t="shared" si="248"/>
        <v>12</v>
      </c>
      <c r="D258" s="95"/>
      <c r="E258" s="95"/>
      <c r="F258" s="95"/>
      <c r="G258" s="178"/>
      <c r="H258" s="384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392"/>
      <c r="M258" s="154" t="str">
        <f t="shared" si="249"/>
        <v/>
      </c>
      <c r="N258" s="385"/>
      <c r="O258" s="385"/>
      <c r="P258" s="95"/>
      <c r="Q258" s="95"/>
      <c r="R258" s="178" t="str">
        <f t="shared" si="250"/>
        <v/>
      </c>
      <c r="S258" s="95" t="str">
        <f t="shared" si="251"/>
        <v/>
      </c>
      <c r="T258" s="384"/>
      <c r="U258" s="95"/>
      <c r="V258" s="95"/>
      <c r="W258" s="178" t="str">
        <f t="shared" si="252"/>
        <v/>
      </c>
      <c r="X258" s="95" t="str">
        <f t="shared" si="253"/>
        <v/>
      </c>
      <c r="Y258" s="384"/>
      <c r="Z258" s="95"/>
      <c r="AA258" s="95"/>
      <c r="AB258" s="178" t="str">
        <f t="shared" si="254"/>
        <v/>
      </c>
      <c r="AC258" s="95" t="str">
        <f t="shared" si="255"/>
        <v/>
      </c>
      <c r="AD258" s="384"/>
      <c r="AE258" s="95"/>
      <c r="AF258" s="95"/>
      <c r="AG258" s="178" t="str">
        <f t="shared" si="256"/>
        <v/>
      </c>
      <c r="AH258" s="95" t="str">
        <f t="shared" si="257"/>
        <v/>
      </c>
      <c r="AI258" s="384"/>
      <c r="AJ258" s="95"/>
      <c r="AK258" s="95"/>
      <c r="AL258" s="178" t="str">
        <f t="shared" si="258"/>
        <v/>
      </c>
      <c r="AM258" s="95" t="str">
        <f t="shared" si="259"/>
        <v/>
      </c>
      <c r="AN258" s="384"/>
      <c r="AO258" s="95"/>
      <c r="AP258" s="95"/>
      <c r="AQ258" s="178" t="str">
        <f t="shared" si="260"/>
        <v/>
      </c>
      <c r="AR258" s="95" t="str">
        <f t="shared" si="261"/>
        <v/>
      </c>
      <c r="AS258" s="384"/>
      <c r="AT258" s="95"/>
      <c r="AU258" s="95"/>
      <c r="AV258" s="178" t="str">
        <f t="shared" si="262"/>
        <v/>
      </c>
      <c r="AW258" s="95" t="str">
        <f t="shared" si="263"/>
        <v/>
      </c>
      <c r="AX258" s="384"/>
    </row>
    <row r="259" spans="2:50">
      <c r="B259" s="390"/>
      <c r="C259" s="95">
        <f t="shared" si="248"/>
        <v>13</v>
      </c>
      <c r="D259" s="95"/>
      <c r="E259" s="95"/>
      <c r="F259" s="95"/>
      <c r="G259" s="178"/>
      <c r="H259" s="384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392"/>
      <c r="M259" s="154" t="str">
        <f t="shared" si="249"/>
        <v/>
      </c>
      <c r="N259" s="385"/>
      <c r="O259" s="385"/>
      <c r="P259" s="95"/>
      <c r="Q259" s="95"/>
      <c r="R259" s="178" t="str">
        <f t="shared" si="250"/>
        <v/>
      </c>
      <c r="S259" s="95" t="str">
        <f t="shared" si="251"/>
        <v/>
      </c>
      <c r="T259" s="384"/>
      <c r="U259" s="95"/>
      <c r="V259" s="95"/>
      <c r="W259" s="178" t="str">
        <f t="shared" si="252"/>
        <v/>
      </c>
      <c r="X259" s="95" t="str">
        <f t="shared" si="253"/>
        <v/>
      </c>
      <c r="Y259" s="384"/>
      <c r="Z259" s="95"/>
      <c r="AA259" s="95"/>
      <c r="AB259" s="178" t="str">
        <f t="shared" si="254"/>
        <v/>
      </c>
      <c r="AC259" s="95" t="str">
        <f t="shared" si="255"/>
        <v/>
      </c>
      <c r="AD259" s="384"/>
      <c r="AE259" s="95"/>
      <c r="AF259" s="95"/>
      <c r="AG259" s="178" t="str">
        <f t="shared" si="256"/>
        <v/>
      </c>
      <c r="AH259" s="95" t="str">
        <f t="shared" si="257"/>
        <v/>
      </c>
      <c r="AI259" s="384"/>
      <c r="AJ259" s="95"/>
      <c r="AK259" s="95"/>
      <c r="AL259" s="178" t="str">
        <f t="shared" si="258"/>
        <v/>
      </c>
      <c r="AM259" s="95" t="str">
        <f t="shared" si="259"/>
        <v/>
      </c>
      <c r="AN259" s="384"/>
      <c r="AO259" s="95"/>
      <c r="AP259" s="95"/>
      <c r="AQ259" s="178" t="str">
        <f t="shared" si="260"/>
        <v/>
      </c>
      <c r="AR259" s="95" t="str">
        <f t="shared" si="261"/>
        <v/>
      </c>
      <c r="AS259" s="384"/>
      <c r="AT259" s="95"/>
      <c r="AU259" s="95"/>
      <c r="AV259" s="178" t="str">
        <f t="shared" si="262"/>
        <v/>
      </c>
      <c r="AW259" s="95" t="str">
        <f t="shared" si="263"/>
        <v/>
      </c>
      <c r="AX259" s="384"/>
    </row>
    <row r="260" spans="2:50">
      <c r="B260" s="390"/>
      <c r="C260" s="95">
        <f t="shared" si="248"/>
        <v>14</v>
      </c>
      <c r="D260" s="95"/>
      <c r="E260" s="95"/>
      <c r="F260" s="95"/>
      <c r="G260" s="178"/>
      <c r="H260" s="384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392"/>
      <c r="M260" s="154" t="str">
        <f t="shared" si="249"/>
        <v/>
      </c>
      <c r="N260" s="385"/>
      <c r="O260" s="385"/>
      <c r="P260" s="95"/>
      <c r="Q260" s="95"/>
      <c r="R260" s="178" t="str">
        <f t="shared" si="250"/>
        <v/>
      </c>
      <c r="S260" s="95" t="str">
        <f t="shared" si="251"/>
        <v/>
      </c>
      <c r="T260" s="384"/>
      <c r="U260" s="95"/>
      <c r="V260" s="95"/>
      <c r="W260" s="178" t="str">
        <f t="shared" si="252"/>
        <v/>
      </c>
      <c r="X260" s="95" t="str">
        <f t="shared" si="253"/>
        <v/>
      </c>
      <c r="Y260" s="384"/>
      <c r="Z260" s="95"/>
      <c r="AA260" s="95"/>
      <c r="AB260" s="178" t="str">
        <f t="shared" si="254"/>
        <v/>
      </c>
      <c r="AC260" s="95" t="str">
        <f t="shared" si="255"/>
        <v/>
      </c>
      <c r="AD260" s="384"/>
      <c r="AE260" s="95"/>
      <c r="AF260" s="95"/>
      <c r="AG260" s="178" t="str">
        <f t="shared" si="256"/>
        <v/>
      </c>
      <c r="AH260" s="95" t="str">
        <f t="shared" si="257"/>
        <v/>
      </c>
      <c r="AI260" s="384"/>
      <c r="AJ260" s="95"/>
      <c r="AK260" s="95"/>
      <c r="AL260" s="178" t="str">
        <f t="shared" si="258"/>
        <v/>
      </c>
      <c r="AM260" s="95" t="str">
        <f t="shared" si="259"/>
        <v/>
      </c>
      <c r="AN260" s="384"/>
      <c r="AO260" s="95"/>
      <c r="AP260" s="95"/>
      <c r="AQ260" s="178" t="str">
        <f t="shared" si="260"/>
        <v/>
      </c>
      <c r="AR260" s="95" t="str">
        <f t="shared" si="261"/>
        <v/>
      </c>
      <c r="AS260" s="384"/>
      <c r="AT260" s="95"/>
      <c r="AU260" s="95"/>
      <c r="AV260" s="178" t="str">
        <f t="shared" si="262"/>
        <v/>
      </c>
      <c r="AW260" s="95" t="str">
        <f t="shared" si="263"/>
        <v/>
      </c>
      <c r="AX260" s="384"/>
    </row>
    <row r="261" spans="2:50">
      <c r="B261" s="390"/>
      <c r="C261" s="95">
        <f t="shared" si="248"/>
        <v>15</v>
      </c>
      <c r="D261" s="95"/>
      <c r="E261" s="95"/>
      <c r="F261" s="95"/>
      <c r="G261" s="178"/>
      <c r="H261" s="384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393"/>
      <c r="M261" s="154" t="str">
        <f t="shared" si="249"/>
        <v/>
      </c>
      <c r="N261" s="385"/>
      <c r="O261" s="385"/>
      <c r="P261" s="95"/>
      <c r="Q261" s="95"/>
      <c r="R261" s="178" t="str">
        <f t="shared" si="250"/>
        <v/>
      </c>
      <c r="S261" s="95" t="str">
        <f t="shared" si="251"/>
        <v/>
      </c>
      <c r="T261" s="384"/>
      <c r="U261" s="95"/>
      <c r="V261" s="95"/>
      <c r="W261" s="178" t="str">
        <f t="shared" si="252"/>
        <v/>
      </c>
      <c r="X261" s="95" t="str">
        <f t="shared" si="253"/>
        <v/>
      </c>
      <c r="Y261" s="384"/>
      <c r="Z261" s="95"/>
      <c r="AA261" s="95"/>
      <c r="AB261" s="178" t="str">
        <f t="shared" si="254"/>
        <v/>
      </c>
      <c r="AC261" s="95" t="str">
        <f t="shared" si="255"/>
        <v/>
      </c>
      <c r="AD261" s="384"/>
      <c r="AE261" s="95"/>
      <c r="AF261" s="95"/>
      <c r="AG261" s="178" t="str">
        <f t="shared" si="256"/>
        <v/>
      </c>
      <c r="AH261" s="95" t="str">
        <f t="shared" si="257"/>
        <v/>
      </c>
      <c r="AI261" s="384"/>
      <c r="AJ261" s="95"/>
      <c r="AK261" s="95"/>
      <c r="AL261" s="178" t="str">
        <f t="shared" si="258"/>
        <v/>
      </c>
      <c r="AM261" s="95" t="str">
        <f t="shared" si="259"/>
        <v/>
      </c>
      <c r="AN261" s="384"/>
      <c r="AO261" s="95"/>
      <c r="AP261" s="95"/>
      <c r="AQ261" s="178" t="str">
        <f t="shared" si="260"/>
        <v/>
      </c>
      <c r="AR261" s="95" t="str">
        <f t="shared" si="261"/>
        <v/>
      </c>
      <c r="AS261" s="384"/>
      <c r="AT261" s="95"/>
      <c r="AU261" s="95"/>
      <c r="AV261" s="178" t="str">
        <f t="shared" si="262"/>
        <v/>
      </c>
      <c r="AW261" s="95" t="str">
        <f t="shared" si="263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85" t="s">
        <v>45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384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391" t="str">
        <f>IFERROR(AVERAGE(K267:K281),"-")</f>
        <v>-</v>
      </c>
      <c r="M267" s="154" t="str">
        <f>IFERROR(RANK(K267, K$267:K$281),"")</f>
        <v/>
      </c>
      <c r="N267" s="385"/>
      <c r="O267" s="385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384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384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384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384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384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384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384" t="e">
        <f>AVERAGE(AV267:AV281)</f>
        <v>#DIV/0!</v>
      </c>
    </row>
    <row r="268" spans="2:50">
      <c r="B268" s="390"/>
      <c r="C268" s="95">
        <f t="shared" ref="C268:C281" si="270">C248</f>
        <v>2</v>
      </c>
      <c r="D268" s="95"/>
      <c r="E268" s="95"/>
      <c r="F268" s="95"/>
      <c r="G268" s="178"/>
      <c r="H268" s="384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392"/>
      <c r="M268" s="154" t="str">
        <f t="shared" ref="M268:M281" si="271">IFERROR(RANK(K268, K$267:K$281),"")</f>
        <v/>
      </c>
      <c r="N268" s="385"/>
      <c r="O268" s="385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384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384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384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384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384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384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384"/>
    </row>
    <row r="269" spans="2:50">
      <c r="B269" s="390"/>
      <c r="C269" s="95">
        <f t="shared" si="270"/>
        <v>3</v>
      </c>
      <c r="D269" s="95"/>
      <c r="E269" s="95"/>
      <c r="F269" s="95"/>
      <c r="G269" s="178"/>
      <c r="H269" s="384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392"/>
      <c r="M269" s="154" t="str">
        <f t="shared" si="271"/>
        <v/>
      </c>
      <c r="N269" s="385"/>
      <c r="O269" s="385"/>
      <c r="P269" s="95"/>
      <c r="Q269" s="95"/>
      <c r="R269" s="178" t="str">
        <f t="shared" si="272"/>
        <v/>
      </c>
      <c r="S269" s="95" t="str">
        <f t="shared" si="273"/>
        <v/>
      </c>
      <c r="T269" s="384"/>
      <c r="U269" s="95"/>
      <c r="V269" s="95"/>
      <c r="W269" s="178" t="str">
        <f t="shared" si="274"/>
        <v/>
      </c>
      <c r="X269" s="95" t="str">
        <f t="shared" si="275"/>
        <v/>
      </c>
      <c r="Y269" s="384"/>
      <c r="Z269" s="95"/>
      <c r="AA269" s="95"/>
      <c r="AB269" s="178" t="str">
        <f t="shared" si="276"/>
        <v/>
      </c>
      <c r="AC269" s="95" t="str">
        <f t="shared" si="277"/>
        <v/>
      </c>
      <c r="AD269" s="384"/>
      <c r="AE269" s="95"/>
      <c r="AF269" s="95"/>
      <c r="AG269" s="178" t="str">
        <f t="shared" si="278"/>
        <v/>
      </c>
      <c r="AH269" s="95" t="str">
        <f t="shared" si="279"/>
        <v/>
      </c>
      <c r="AI269" s="384"/>
      <c r="AJ269" s="95"/>
      <c r="AK269" s="95"/>
      <c r="AL269" s="178" t="str">
        <f t="shared" si="280"/>
        <v/>
      </c>
      <c r="AM269" s="95" t="str">
        <f t="shared" si="281"/>
        <v/>
      </c>
      <c r="AN269" s="384"/>
      <c r="AO269" s="95"/>
      <c r="AP269" s="95"/>
      <c r="AQ269" s="178" t="str">
        <f t="shared" si="282"/>
        <v/>
      </c>
      <c r="AR269" s="95" t="str">
        <f t="shared" si="283"/>
        <v/>
      </c>
      <c r="AS269" s="384"/>
      <c r="AT269" s="95"/>
      <c r="AU269" s="95"/>
      <c r="AV269" s="178" t="str">
        <f t="shared" si="284"/>
        <v/>
      </c>
      <c r="AW269" s="95" t="str">
        <f t="shared" si="285"/>
        <v/>
      </c>
      <c r="AX269" s="384"/>
    </row>
    <row r="270" spans="2:50">
      <c r="B270" s="390"/>
      <c r="C270" s="95">
        <f t="shared" si="270"/>
        <v>4</v>
      </c>
      <c r="D270" s="95"/>
      <c r="E270" s="95"/>
      <c r="F270" s="95"/>
      <c r="G270" s="178"/>
      <c r="H270" s="384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392"/>
      <c r="M270" s="154" t="str">
        <f t="shared" si="271"/>
        <v/>
      </c>
      <c r="N270" s="385"/>
      <c r="O270" s="385"/>
      <c r="P270" s="95"/>
      <c r="Q270" s="95"/>
      <c r="R270" s="178" t="str">
        <f t="shared" si="272"/>
        <v/>
      </c>
      <c r="S270" s="95" t="str">
        <f t="shared" si="273"/>
        <v/>
      </c>
      <c r="T270" s="384"/>
      <c r="U270" s="95"/>
      <c r="V270" s="95"/>
      <c r="W270" s="178" t="str">
        <f t="shared" si="274"/>
        <v/>
      </c>
      <c r="X270" s="95" t="str">
        <f t="shared" si="275"/>
        <v/>
      </c>
      <c r="Y270" s="384"/>
      <c r="Z270" s="95"/>
      <c r="AA270" s="95"/>
      <c r="AB270" s="178" t="str">
        <f t="shared" si="276"/>
        <v/>
      </c>
      <c r="AC270" s="95" t="str">
        <f t="shared" si="277"/>
        <v/>
      </c>
      <c r="AD270" s="384"/>
      <c r="AE270" s="95"/>
      <c r="AF270" s="95"/>
      <c r="AG270" s="178" t="str">
        <f t="shared" si="278"/>
        <v/>
      </c>
      <c r="AH270" s="95" t="str">
        <f t="shared" si="279"/>
        <v/>
      </c>
      <c r="AI270" s="384"/>
      <c r="AJ270" s="95"/>
      <c r="AK270" s="95"/>
      <c r="AL270" s="178" t="str">
        <f t="shared" si="280"/>
        <v/>
      </c>
      <c r="AM270" s="95" t="str">
        <f t="shared" si="281"/>
        <v/>
      </c>
      <c r="AN270" s="384"/>
      <c r="AO270" s="95"/>
      <c r="AP270" s="95"/>
      <c r="AQ270" s="178" t="str">
        <f t="shared" si="282"/>
        <v/>
      </c>
      <c r="AR270" s="95" t="str">
        <f t="shared" si="283"/>
        <v/>
      </c>
      <c r="AS270" s="384"/>
      <c r="AT270" s="95"/>
      <c r="AU270" s="95"/>
      <c r="AV270" s="178" t="str">
        <f t="shared" si="284"/>
        <v/>
      </c>
      <c r="AW270" s="95" t="str">
        <f t="shared" si="285"/>
        <v/>
      </c>
      <c r="AX270" s="384"/>
    </row>
    <row r="271" spans="2:50">
      <c r="B271" s="390"/>
      <c r="C271" s="95">
        <f t="shared" si="270"/>
        <v>5</v>
      </c>
      <c r="D271" s="95"/>
      <c r="E271" s="95"/>
      <c r="F271" s="95"/>
      <c r="G271" s="178"/>
      <c r="H271" s="384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392"/>
      <c r="M271" s="154" t="str">
        <f t="shared" si="271"/>
        <v/>
      </c>
      <c r="N271" s="385"/>
      <c r="O271" s="385"/>
      <c r="P271" s="95"/>
      <c r="Q271" s="95"/>
      <c r="R271" s="178" t="str">
        <f t="shared" si="272"/>
        <v/>
      </c>
      <c r="S271" s="95" t="str">
        <f t="shared" si="273"/>
        <v/>
      </c>
      <c r="T271" s="384"/>
      <c r="U271" s="95"/>
      <c r="V271" s="95"/>
      <c r="W271" s="178" t="str">
        <f t="shared" si="274"/>
        <v/>
      </c>
      <c r="X271" s="95" t="str">
        <f t="shared" si="275"/>
        <v/>
      </c>
      <c r="Y271" s="384"/>
      <c r="Z271" s="95"/>
      <c r="AA271" s="95"/>
      <c r="AB271" s="178" t="str">
        <f t="shared" si="276"/>
        <v/>
      </c>
      <c r="AC271" s="95" t="str">
        <f t="shared" si="277"/>
        <v/>
      </c>
      <c r="AD271" s="384"/>
      <c r="AE271" s="95"/>
      <c r="AF271" s="95"/>
      <c r="AG271" s="178" t="str">
        <f t="shared" si="278"/>
        <v/>
      </c>
      <c r="AH271" s="95" t="str">
        <f t="shared" si="279"/>
        <v/>
      </c>
      <c r="AI271" s="384"/>
      <c r="AJ271" s="95"/>
      <c r="AK271" s="95"/>
      <c r="AL271" s="178" t="str">
        <f t="shared" si="280"/>
        <v/>
      </c>
      <c r="AM271" s="95" t="str">
        <f t="shared" si="281"/>
        <v/>
      </c>
      <c r="AN271" s="384"/>
      <c r="AO271" s="95"/>
      <c r="AP271" s="95"/>
      <c r="AQ271" s="178" t="str">
        <f t="shared" si="282"/>
        <v/>
      </c>
      <c r="AR271" s="95" t="str">
        <f t="shared" si="283"/>
        <v/>
      </c>
      <c r="AS271" s="384"/>
      <c r="AT271" s="95"/>
      <c r="AU271" s="95"/>
      <c r="AV271" s="178" t="str">
        <f t="shared" si="284"/>
        <v/>
      </c>
      <c r="AW271" s="95" t="str">
        <f t="shared" si="285"/>
        <v/>
      </c>
      <c r="AX271" s="384"/>
    </row>
    <row r="272" spans="2:50">
      <c r="B272" s="390"/>
      <c r="C272" s="95">
        <f t="shared" si="270"/>
        <v>6</v>
      </c>
      <c r="D272" s="95"/>
      <c r="E272" s="95"/>
      <c r="F272" s="95"/>
      <c r="G272" s="178"/>
      <c r="H272" s="384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392"/>
      <c r="M272" s="154" t="str">
        <f t="shared" si="271"/>
        <v/>
      </c>
      <c r="N272" s="385"/>
      <c r="O272" s="385"/>
      <c r="P272" s="95"/>
      <c r="Q272" s="95"/>
      <c r="R272" s="178" t="str">
        <f t="shared" si="272"/>
        <v/>
      </c>
      <c r="S272" s="95" t="str">
        <f t="shared" si="273"/>
        <v/>
      </c>
      <c r="T272" s="384"/>
      <c r="U272" s="95"/>
      <c r="V272" s="95"/>
      <c r="W272" s="178" t="str">
        <f t="shared" si="274"/>
        <v/>
      </c>
      <c r="X272" s="95" t="str">
        <f t="shared" si="275"/>
        <v/>
      </c>
      <c r="Y272" s="384"/>
      <c r="Z272" s="95"/>
      <c r="AA272" s="95"/>
      <c r="AB272" s="178" t="str">
        <f t="shared" si="276"/>
        <v/>
      </c>
      <c r="AC272" s="95" t="str">
        <f t="shared" si="277"/>
        <v/>
      </c>
      <c r="AD272" s="384"/>
      <c r="AE272" s="95"/>
      <c r="AF272" s="95"/>
      <c r="AG272" s="178" t="str">
        <f t="shared" si="278"/>
        <v/>
      </c>
      <c r="AH272" s="95" t="str">
        <f t="shared" si="279"/>
        <v/>
      </c>
      <c r="AI272" s="384"/>
      <c r="AJ272" s="95"/>
      <c r="AK272" s="95"/>
      <c r="AL272" s="178" t="str">
        <f t="shared" si="280"/>
        <v/>
      </c>
      <c r="AM272" s="95" t="str">
        <f t="shared" si="281"/>
        <v/>
      </c>
      <c r="AN272" s="384"/>
      <c r="AO272" s="95"/>
      <c r="AP272" s="95"/>
      <c r="AQ272" s="178" t="str">
        <f t="shared" si="282"/>
        <v/>
      </c>
      <c r="AR272" s="95" t="str">
        <f t="shared" si="283"/>
        <v/>
      </c>
      <c r="AS272" s="384"/>
      <c r="AT272" s="95"/>
      <c r="AU272" s="95"/>
      <c r="AV272" s="178" t="str">
        <f t="shared" si="284"/>
        <v/>
      </c>
      <c r="AW272" s="95" t="str">
        <f t="shared" si="285"/>
        <v/>
      </c>
      <c r="AX272" s="384"/>
    </row>
    <row r="273" spans="2:50">
      <c r="B273" s="390"/>
      <c r="C273" s="95">
        <f t="shared" si="270"/>
        <v>7</v>
      </c>
      <c r="D273" s="95"/>
      <c r="E273" s="95"/>
      <c r="F273" s="95"/>
      <c r="G273" s="178"/>
      <c r="H273" s="384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392"/>
      <c r="M273" s="154" t="str">
        <f t="shared" si="271"/>
        <v/>
      </c>
      <c r="N273" s="385"/>
      <c r="O273" s="385"/>
      <c r="P273" s="95"/>
      <c r="Q273" s="95"/>
      <c r="R273" s="178" t="str">
        <f t="shared" si="272"/>
        <v/>
      </c>
      <c r="S273" s="95" t="str">
        <f t="shared" si="273"/>
        <v/>
      </c>
      <c r="T273" s="384"/>
      <c r="U273" s="95"/>
      <c r="V273" s="95"/>
      <c r="W273" s="178" t="str">
        <f t="shared" si="274"/>
        <v/>
      </c>
      <c r="X273" s="95" t="str">
        <f t="shared" si="275"/>
        <v/>
      </c>
      <c r="Y273" s="384"/>
      <c r="Z273" s="95"/>
      <c r="AA273" s="95"/>
      <c r="AB273" s="178" t="str">
        <f t="shared" si="276"/>
        <v/>
      </c>
      <c r="AC273" s="95" t="str">
        <f t="shared" si="277"/>
        <v/>
      </c>
      <c r="AD273" s="384"/>
      <c r="AE273" s="95"/>
      <c r="AF273" s="95"/>
      <c r="AG273" s="178" t="str">
        <f t="shared" si="278"/>
        <v/>
      </c>
      <c r="AH273" s="95" t="str">
        <f t="shared" si="279"/>
        <v/>
      </c>
      <c r="AI273" s="384"/>
      <c r="AJ273" s="95"/>
      <c r="AK273" s="95"/>
      <c r="AL273" s="178" t="str">
        <f t="shared" si="280"/>
        <v/>
      </c>
      <c r="AM273" s="95" t="str">
        <f t="shared" si="281"/>
        <v/>
      </c>
      <c r="AN273" s="384"/>
      <c r="AO273" s="95"/>
      <c r="AP273" s="95"/>
      <c r="AQ273" s="178" t="str">
        <f t="shared" si="282"/>
        <v/>
      </c>
      <c r="AR273" s="95" t="str">
        <f t="shared" si="283"/>
        <v/>
      </c>
      <c r="AS273" s="384"/>
      <c r="AT273" s="95"/>
      <c r="AU273" s="95"/>
      <c r="AV273" s="178" t="str">
        <f t="shared" si="284"/>
        <v/>
      </c>
      <c r="AW273" s="95" t="str">
        <f t="shared" si="285"/>
        <v/>
      </c>
      <c r="AX273" s="384"/>
    </row>
    <row r="274" spans="2:50">
      <c r="B274" s="390"/>
      <c r="C274" s="95">
        <f t="shared" si="270"/>
        <v>8</v>
      </c>
      <c r="D274" s="95"/>
      <c r="E274" s="95"/>
      <c r="F274" s="95"/>
      <c r="G274" s="178"/>
      <c r="H274" s="384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392"/>
      <c r="M274" s="154" t="str">
        <f t="shared" si="271"/>
        <v/>
      </c>
      <c r="N274" s="385"/>
      <c r="O274" s="385"/>
      <c r="P274" s="95"/>
      <c r="Q274" s="95"/>
      <c r="R274" s="178" t="str">
        <f t="shared" si="272"/>
        <v/>
      </c>
      <c r="S274" s="95" t="str">
        <f t="shared" si="273"/>
        <v/>
      </c>
      <c r="T274" s="384"/>
      <c r="U274" s="95"/>
      <c r="V274" s="95"/>
      <c r="W274" s="178" t="str">
        <f t="shared" si="274"/>
        <v/>
      </c>
      <c r="X274" s="95" t="str">
        <f t="shared" si="275"/>
        <v/>
      </c>
      <c r="Y274" s="384"/>
      <c r="Z274" s="95"/>
      <c r="AA274" s="95"/>
      <c r="AB274" s="178" t="str">
        <f t="shared" si="276"/>
        <v/>
      </c>
      <c r="AC274" s="95" t="str">
        <f t="shared" si="277"/>
        <v/>
      </c>
      <c r="AD274" s="384"/>
      <c r="AE274" s="95"/>
      <c r="AF274" s="95"/>
      <c r="AG274" s="178" t="str">
        <f t="shared" si="278"/>
        <v/>
      </c>
      <c r="AH274" s="95" t="str">
        <f t="shared" si="279"/>
        <v/>
      </c>
      <c r="AI274" s="384"/>
      <c r="AJ274" s="95"/>
      <c r="AK274" s="95"/>
      <c r="AL274" s="178" t="str">
        <f t="shared" si="280"/>
        <v/>
      </c>
      <c r="AM274" s="95" t="str">
        <f t="shared" si="281"/>
        <v/>
      </c>
      <c r="AN274" s="384"/>
      <c r="AO274" s="95"/>
      <c r="AP274" s="95"/>
      <c r="AQ274" s="178" t="str">
        <f t="shared" si="282"/>
        <v/>
      </c>
      <c r="AR274" s="95" t="str">
        <f t="shared" si="283"/>
        <v/>
      </c>
      <c r="AS274" s="384"/>
      <c r="AT274" s="95"/>
      <c r="AU274" s="95"/>
      <c r="AV274" s="178" t="str">
        <f t="shared" si="284"/>
        <v/>
      </c>
      <c r="AW274" s="95" t="str">
        <f t="shared" si="285"/>
        <v/>
      </c>
      <c r="AX274" s="384"/>
    </row>
    <row r="275" spans="2:50">
      <c r="B275" s="390"/>
      <c r="C275" s="95">
        <f t="shared" si="270"/>
        <v>9</v>
      </c>
      <c r="D275" s="95"/>
      <c r="E275" s="95"/>
      <c r="F275" s="95"/>
      <c r="G275" s="178"/>
      <c r="H275" s="384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392"/>
      <c r="M275" s="154" t="str">
        <f t="shared" si="271"/>
        <v/>
      </c>
      <c r="N275" s="385"/>
      <c r="O275" s="385"/>
      <c r="P275" s="95"/>
      <c r="Q275" s="95"/>
      <c r="R275" s="178" t="str">
        <f t="shared" si="272"/>
        <v/>
      </c>
      <c r="S275" s="95" t="str">
        <f t="shared" si="273"/>
        <v/>
      </c>
      <c r="T275" s="384"/>
      <c r="U275" s="95"/>
      <c r="V275" s="95"/>
      <c r="W275" s="178" t="str">
        <f t="shared" si="274"/>
        <v/>
      </c>
      <c r="X275" s="95" t="str">
        <f t="shared" si="275"/>
        <v/>
      </c>
      <c r="Y275" s="384"/>
      <c r="Z275" s="95"/>
      <c r="AA275" s="95"/>
      <c r="AB275" s="178" t="str">
        <f t="shared" si="276"/>
        <v/>
      </c>
      <c r="AC275" s="95" t="str">
        <f t="shared" si="277"/>
        <v/>
      </c>
      <c r="AD275" s="384"/>
      <c r="AE275" s="95"/>
      <c r="AF275" s="95"/>
      <c r="AG275" s="178" t="str">
        <f t="shared" si="278"/>
        <v/>
      </c>
      <c r="AH275" s="95" t="str">
        <f t="shared" si="279"/>
        <v/>
      </c>
      <c r="AI275" s="384"/>
      <c r="AJ275" s="95"/>
      <c r="AK275" s="95"/>
      <c r="AL275" s="178" t="str">
        <f t="shared" si="280"/>
        <v/>
      </c>
      <c r="AM275" s="95" t="str">
        <f t="shared" si="281"/>
        <v/>
      </c>
      <c r="AN275" s="384"/>
      <c r="AO275" s="95"/>
      <c r="AP275" s="95"/>
      <c r="AQ275" s="178" t="str">
        <f t="shared" si="282"/>
        <v/>
      </c>
      <c r="AR275" s="95" t="str">
        <f t="shared" si="283"/>
        <v/>
      </c>
      <c r="AS275" s="384"/>
      <c r="AT275" s="95"/>
      <c r="AU275" s="95"/>
      <c r="AV275" s="178" t="str">
        <f t="shared" si="284"/>
        <v/>
      </c>
      <c r="AW275" s="95" t="str">
        <f t="shared" si="285"/>
        <v/>
      </c>
      <c r="AX275" s="384"/>
    </row>
    <row r="276" spans="2:50">
      <c r="B276" s="390"/>
      <c r="C276" s="95">
        <f t="shared" si="270"/>
        <v>10</v>
      </c>
      <c r="D276" s="95"/>
      <c r="E276" s="95"/>
      <c r="F276" s="95"/>
      <c r="G276" s="178"/>
      <c r="H276" s="384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392"/>
      <c r="M276" s="154" t="str">
        <f t="shared" si="271"/>
        <v/>
      </c>
      <c r="N276" s="385"/>
      <c r="O276" s="385"/>
      <c r="P276" s="95"/>
      <c r="Q276" s="95"/>
      <c r="R276" s="178" t="str">
        <f t="shared" si="272"/>
        <v/>
      </c>
      <c r="S276" s="95" t="str">
        <f t="shared" si="273"/>
        <v/>
      </c>
      <c r="T276" s="384"/>
      <c r="U276" s="95"/>
      <c r="V276" s="95"/>
      <c r="W276" s="178" t="str">
        <f t="shared" si="274"/>
        <v/>
      </c>
      <c r="X276" s="95" t="str">
        <f t="shared" si="275"/>
        <v/>
      </c>
      <c r="Y276" s="384"/>
      <c r="Z276" s="95"/>
      <c r="AA276" s="95"/>
      <c r="AB276" s="178" t="str">
        <f t="shared" si="276"/>
        <v/>
      </c>
      <c r="AC276" s="95" t="str">
        <f t="shared" si="277"/>
        <v/>
      </c>
      <c r="AD276" s="384"/>
      <c r="AE276" s="95"/>
      <c r="AF276" s="95"/>
      <c r="AG276" s="178" t="str">
        <f t="shared" si="278"/>
        <v/>
      </c>
      <c r="AH276" s="95" t="str">
        <f t="shared" si="279"/>
        <v/>
      </c>
      <c r="AI276" s="384"/>
      <c r="AJ276" s="95"/>
      <c r="AK276" s="95"/>
      <c r="AL276" s="178" t="str">
        <f t="shared" si="280"/>
        <v/>
      </c>
      <c r="AM276" s="95" t="str">
        <f t="shared" si="281"/>
        <v/>
      </c>
      <c r="AN276" s="384"/>
      <c r="AO276" s="95"/>
      <c r="AP276" s="95"/>
      <c r="AQ276" s="178" t="str">
        <f t="shared" si="282"/>
        <v/>
      </c>
      <c r="AR276" s="95" t="str">
        <f t="shared" si="283"/>
        <v/>
      </c>
      <c r="AS276" s="384"/>
      <c r="AT276" s="95"/>
      <c r="AU276" s="95"/>
      <c r="AV276" s="178" t="str">
        <f t="shared" si="284"/>
        <v/>
      </c>
      <c r="AW276" s="95" t="str">
        <f t="shared" si="285"/>
        <v/>
      </c>
      <c r="AX276" s="384"/>
    </row>
    <row r="277" spans="2:50">
      <c r="B277" s="390"/>
      <c r="C277" s="95">
        <f t="shared" si="270"/>
        <v>11</v>
      </c>
      <c r="D277" s="95"/>
      <c r="E277" s="95"/>
      <c r="F277" s="95"/>
      <c r="G277" s="178"/>
      <c r="H277" s="384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392"/>
      <c r="M277" s="154" t="str">
        <f t="shared" si="271"/>
        <v/>
      </c>
      <c r="N277" s="385"/>
      <c r="O277" s="385"/>
      <c r="P277" s="95"/>
      <c r="Q277" s="95"/>
      <c r="R277" s="178" t="str">
        <f t="shared" si="272"/>
        <v/>
      </c>
      <c r="S277" s="95" t="str">
        <f t="shared" si="273"/>
        <v/>
      </c>
      <c r="T277" s="384"/>
      <c r="U277" s="95"/>
      <c r="V277" s="95"/>
      <c r="W277" s="178" t="str">
        <f t="shared" si="274"/>
        <v/>
      </c>
      <c r="X277" s="95" t="str">
        <f t="shared" si="275"/>
        <v/>
      </c>
      <c r="Y277" s="384"/>
      <c r="Z277" s="95"/>
      <c r="AA277" s="95"/>
      <c r="AB277" s="178" t="str">
        <f t="shared" si="276"/>
        <v/>
      </c>
      <c r="AC277" s="95" t="str">
        <f t="shared" si="277"/>
        <v/>
      </c>
      <c r="AD277" s="384"/>
      <c r="AE277" s="95"/>
      <c r="AF277" s="95"/>
      <c r="AG277" s="178" t="str">
        <f t="shared" si="278"/>
        <v/>
      </c>
      <c r="AH277" s="95" t="str">
        <f t="shared" si="279"/>
        <v/>
      </c>
      <c r="AI277" s="384"/>
      <c r="AJ277" s="95"/>
      <c r="AK277" s="95"/>
      <c r="AL277" s="178" t="str">
        <f t="shared" si="280"/>
        <v/>
      </c>
      <c r="AM277" s="95" t="str">
        <f t="shared" si="281"/>
        <v/>
      </c>
      <c r="AN277" s="384"/>
      <c r="AO277" s="95"/>
      <c r="AP277" s="95"/>
      <c r="AQ277" s="178" t="str">
        <f t="shared" si="282"/>
        <v/>
      </c>
      <c r="AR277" s="95" t="str">
        <f t="shared" si="283"/>
        <v/>
      </c>
      <c r="AS277" s="384"/>
      <c r="AT277" s="95"/>
      <c r="AU277" s="95"/>
      <c r="AV277" s="178" t="str">
        <f t="shared" si="284"/>
        <v/>
      </c>
      <c r="AW277" s="95" t="str">
        <f t="shared" si="285"/>
        <v/>
      </c>
      <c r="AX277" s="384"/>
    </row>
    <row r="278" spans="2:50">
      <c r="B278" s="390"/>
      <c r="C278" s="95">
        <f t="shared" si="270"/>
        <v>12</v>
      </c>
      <c r="D278" s="95"/>
      <c r="E278" s="95"/>
      <c r="F278" s="95"/>
      <c r="G278" s="178"/>
      <c r="H278" s="384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392"/>
      <c r="M278" s="154" t="str">
        <f t="shared" si="271"/>
        <v/>
      </c>
      <c r="N278" s="385"/>
      <c r="O278" s="385"/>
      <c r="P278" s="95"/>
      <c r="Q278" s="95"/>
      <c r="R278" s="178" t="str">
        <f t="shared" si="272"/>
        <v/>
      </c>
      <c r="S278" s="95" t="str">
        <f t="shared" si="273"/>
        <v/>
      </c>
      <c r="T278" s="384"/>
      <c r="U278" s="95"/>
      <c r="V278" s="95"/>
      <c r="W278" s="178" t="str">
        <f t="shared" si="274"/>
        <v/>
      </c>
      <c r="X278" s="95" t="str">
        <f t="shared" si="275"/>
        <v/>
      </c>
      <c r="Y278" s="384"/>
      <c r="Z278" s="95"/>
      <c r="AA278" s="95"/>
      <c r="AB278" s="178" t="str">
        <f t="shared" si="276"/>
        <v/>
      </c>
      <c r="AC278" s="95" t="str">
        <f t="shared" si="277"/>
        <v/>
      </c>
      <c r="AD278" s="384"/>
      <c r="AE278" s="95"/>
      <c r="AF278" s="95"/>
      <c r="AG278" s="178" t="str">
        <f t="shared" si="278"/>
        <v/>
      </c>
      <c r="AH278" s="95" t="str">
        <f t="shared" si="279"/>
        <v/>
      </c>
      <c r="AI278" s="384"/>
      <c r="AJ278" s="95"/>
      <c r="AK278" s="95"/>
      <c r="AL278" s="178" t="str">
        <f t="shared" si="280"/>
        <v/>
      </c>
      <c r="AM278" s="95" t="str">
        <f t="shared" si="281"/>
        <v/>
      </c>
      <c r="AN278" s="384"/>
      <c r="AO278" s="95"/>
      <c r="AP278" s="95"/>
      <c r="AQ278" s="178" t="str">
        <f t="shared" si="282"/>
        <v/>
      </c>
      <c r="AR278" s="95" t="str">
        <f t="shared" si="283"/>
        <v/>
      </c>
      <c r="AS278" s="384"/>
      <c r="AT278" s="95"/>
      <c r="AU278" s="95"/>
      <c r="AV278" s="178" t="str">
        <f t="shared" si="284"/>
        <v/>
      </c>
      <c r="AW278" s="95" t="str">
        <f t="shared" si="285"/>
        <v/>
      </c>
      <c r="AX278" s="384"/>
    </row>
    <row r="279" spans="2:50">
      <c r="B279" s="390"/>
      <c r="C279" s="95">
        <f t="shared" si="270"/>
        <v>13</v>
      </c>
      <c r="D279" s="95"/>
      <c r="E279" s="95"/>
      <c r="F279" s="95"/>
      <c r="G279" s="178"/>
      <c r="H279" s="384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392"/>
      <c r="M279" s="154" t="str">
        <f t="shared" si="271"/>
        <v/>
      </c>
      <c r="N279" s="385"/>
      <c r="O279" s="385"/>
      <c r="P279" s="95"/>
      <c r="Q279" s="95"/>
      <c r="R279" s="178" t="str">
        <f t="shared" si="272"/>
        <v/>
      </c>
      <c r="S279" s="95" t="str">
        <f t="shared" si="273"/>
        <v/>
      </c>
      <c r="T279" s="384"/>
      <c r="U279" s="95"/>
      <c r="V279" s="95"/>
      <c r="W279" s="178" t="str">
        <f t="shared" si="274"/>
        <v/>
      </c>
      <c r="X279" s="95" t="str">
        <f t="shared" si="275"/>
        <v/>
      </c>
      <c r="Y279" s="384"/>
      <c r="Z279" s="95"/>
      <c r="AA279" s="95"/>
      <c r="AB279" s="178" t="str">
        <f t="shared" si="276"/>
        <v/>
      </c>
      <c r="AC279" s="95" t="str">
        <f t="shared" si="277"/>
        <v/>
      </c>
      <c r="AD279" s="384"/>
      <c r="AE279" s="95"/>
      <c r="AF279" s="95"/>
      <c r="AG279" s="178" t="str">
        <f t="shared" si="278"/>
        <v/>
      </c>
      <c r="AH279" s="95" t="str">
        <f t="shared" si="279"/>
        <v/>
      </c>
      <c r="AI279" s="384"/>
      <c r="AJ279" s="95"/>
      <c r="AK279" s="95"/>
      <c r="AL279" s="178" t="str">
        <f t="shared" si="280"/>
        <v/>
      </c>
      <c r="AM279" s="95" t="str">
        <f t="shared" si="281"/>
        <v/>
      </c>
      <c r="AN279" s="384"/>
      <c r="AO279" s="95"/>
      <c r="AP279" s="95"/>
      <c r="AQ279" s="178" t="str">
        <f t="shared" si="282"/>
        <v/>
      </c>
      <c r="AR279" s="95" t="str">
        <f t="shared" si="283"/>
        <v/>
      </c>
      <c r="AS279" s="384"/>
      <c r="AT279" s="95"/>
      <c r="AU279" s="95"/>
      <c r="AV279" s="178" t="str">
        <f t="shared" si="284"/>
        <v/>
      </c>
      <c r="AW279" s="95" t="str">
        <f t="shared" si="285"/>
        <v/>
      </c>
      <c r="AX279" s="384"/>
    </row>
    <row r="280" spans="2:50">
      <c r="B280" s="390"/>
      <c r="C280" s="95">
        <f t="shared" si="270"/>
        <v>14</v>
      </c>
      <c r="D280" s="95"/>
      <c r="E280" s="95"/>
      <c r="F280" s="95"/>
      <c r="G280" s="178"/>
      <c r="H280" s="384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392"/>
      <c r="M280" s="154" t="str">
        <f t="shared" si="271"/>
        <v/>
      </c>
      <c r="N280" s="385"/>
      <c r="O280" s="385"/>
      <c r="P280" s="95"/>
      <c r="Q280" s="95"/>
      <c r="R280" s="178" t="str">
        <f t="shared" si="272"/>
        <v/>
      </c>
      <c r="S280" s="95" t="str">
        <f t="shared" si="273"/>
        <v/>
      </c>
      <c r="T280" s="384"/>
      <c r="U280" s="95"/>
      <c r="V280" s="95"/>
      <c r="W280" s="178" t="str">
        <f t="shared" si="274"/>
        <v/>
      </c>
      <c r="X280" s="95" t="str">
        <f t="shared" si="275"/>
        <v/>
      </c>
      <c r="Y280" s="384"/>
      <c r="Z280" s="95"/>
      <c r="AA280" s="95"/>
      <c r="AB280" s="178" t="str">
        <f t="shared" si="276"/>
        <v/>
      </c>
      <c r="AC280" s="95" t="str">
        <f t="shared" si="277"/>
        <v/>
      </c>
      <c r="AD280" s="384"/>
      <c r="AE280" s="95"/>
      <c r="AF280" s="95"/>
      <c r="AG280" s="178" t="str">
        <f t="shared" si="278"/>
        <v/>
      </c>
      <c r="AH280" s="95" t="str">
        <f t="shared" si="279"/>
        <v/>
      </c>
      <c r="AI280" s="384"/>
      <c r="AJ280" s="95"/>
      <c r="AK280" s="95"/>
      <c r="AL280" s="178" t="str">
        <f t="shared" si="280"/>
        <v/>
      </c>
      <c r="AM280" s="95" t="str">
        <f t="shared" si="281"/>
        <v/>
      </c>
      <c r="AN280" s="384"/>
      <c r="AO280" s="95"/>
      <c r="AP280" s="95"/>
      <c r="AQ280" s="178" t="str">
        <f t="shared" si="282"/>
        <v/>
      </c>
      <c r="AR280" s="95" t="str">
        <f t="shared" si="283"/>
        <v/>
      </c>
      <c r="AS280" s="384"/>
      <c r="AT280" s="95"/>
      <c r="AU280" s="95"/>
      <c r="AV280" s="178" t="str">
        <f t="shared" si="284"/>
        <v/>
      </c>
      <c r="AW280" s="95" t="str">
        <f t="shared" si="285"/>
        <v/>
      </c>
      <c r="AX280" s="384"/>
    </row>
    <row r="281" spans="2:50">
      <c r="B281" s="390"/>
      <c r="C281" s="95">
        <f t="shared" si="270"/>
        <v>15</v>
      </c>
      <c r="D281" s="95"/>
      <c r="E281" s="95"/>
      <c r="F281" s="95"/>
      <c r="G281" s="178"/>
      <c r="H281" s="384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393"/>
      <c r="M281" s="154" t="str">
        <f t="shared" si="271"/>
        <v/>
      </c>
      <c r="N281" s="385"/>
      <c r="O281" s="385"/>
      <c r="P281" s="95"/>
      <c r="Q281" s="95"/>
      <c r="R281" s="178" t="str">
        <f t="shared" si="272"/>
        <v/>
      </c>
      <c r="S281" s="95" t="str">
        <f t="shared" si="273"/>
        <v/>
      </c>
      <c r="T281" s="384"/>
      <c r="U281" s="95"/>
      <c r="V281" s="95"/>
      <c r="W281" s="178" t="str">
        <f t="shared" si="274"/>
        <v/>
      </c>
      <c r="X281" s="95" t="str">
        <f t="shared" si="275"/>
        <v/>
      </c>
      <c r="Y281" s="384"/>
      <c r="Z281" s="95"/>
      <c r="AA281" s="95"/>
      <c r="AB281" s="178" t="str">
        <f t="shared" si="276"/>
        <v/>
      </c>
      <c r="AC281" s="95" t="str">
        <f t="shared" si="277"/>
        <v/>
      </c>
      <c r="AD281" s="384"/>
      <c r="AE281" s="95"/>
      <c r="AF281" s="95"/>
      <c r="AG281" s="178" t="str">
        <f t="shared" si="278"/>
        <v/>
      </c>
      <c r="AH281" s="95" t="str">
        <f t="shared" si="279"/>
        <v/>
      </c>
      <c r="AI281" s="384"/>
      <c r="AJ281" s="95"/>
      <c r="AK281" s="95"/>
      <c r="AL281" s="178" t="str">
        <f t="shared" si="280"/>
        <v/>
      </c>
      <c r="AM281" s="95" t="str">
        <f t="shared" si="281"/>
        <v/>
      </c>
      <c r="AN281" s="384"/>
      <c r="AO281" s="95"/>
      <c r="AP281" s="95"/>
      <c r="AQ281" s="178" t="str">
        <f t="shared" si="282"/>
        <v/>
      </c>
      <c r="AR281" s="95" t="str">
        <f t="shared" si="283"/>
        <v/>
      </c>
      <c r="AS281" s="384"/>
      <c r="AT281" s="95"/>
      <c r="AU281" s="95"/>
      <c r="AV281" s="178" t="str">
        <f t="shared" si="284"/>
        <v/>
      </c>
      <c r="AW281" s="95" t="str">
        <f t="shared" si="285"/>
        <v/>
      </c>
      <c r="AX281" s="384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26">
    <tabColor rgb="FFFFFFCC"/>
  </sheetPr>
  <dimension ref="A1:AX281"/>
  <sheetViews>
    <sheetView topLeftCell="A257" zoomScaleNormal="100" workbookViewId="0">
      <selection activeCell="B264" sqref="B264:M2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AVERAGE(L187,L207,L227,L247,L267)</f>
        <v>84.383145712400676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385" t="s">
        <v>152</v>
      </c>
      <c r="C7" s="95">
        <v>1</v>
      </c>
      <c r="D7" s="95"/>
      <c r="E7" s="152"/>
      <c r="F7" s="95"/>
      <c r="G7" s="178" t="e">
        <f>F7/E7</f>
        <v>#DIV/0!</v>
      </c>
      <c r="H7" s="384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391" t="str">
        <f>IFERROR(AVERAGE(K7:K21),"-")</f>
        <v>-</v>
      </c>
      <c r="M7" s="154" t="str">
        <f>IFERROR(RANK(K7, K$7:K$21),"")</f>
        <v/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384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384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384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384" t="e">
        <f>AVERAGE(AV7:AV21)</f>
        <v>#DIV/0!</v>
      </c>
    </row>
    <row r="8" spans="1:50" ht="15" hidden="1" customHeight="1">
      <c r="A8" s="76"/>
      <c r="B8" s="390"/>
      <c r="C8" s="95">
        <v>2</v>
      </c>
      <c r="D8" s="95"/>
      <c r="E8" s="152"/>
      <c r="F8" s="95"/>
      <c r="G8" s="178" t="e">
        <f t="shared" ref="G8:G21" si="1">F8/E8</f>
        <v>#DIV/0!</v>
      </c>
      <c r="H8" s="384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392"/>
      <c r="M8" s="154" t="str">
        <f t="shared" ref="M8:M21" si="2">IFERROR(RANK(K8, K$7:K$21),"")</f>
        <v/>
      </c>
      <c r="N8" s="385"/>
      <c r="O8" s="385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84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84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84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384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384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384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384"/>
    </row>
    <row r="9" spans="1:50" hidden="1">
      <c r="A9" s="76"/>
      <c r="B9" s="390"/>
      <c r="C9" s="95">
        <v>3</v>
      </c>
      <c r="D9" s="95"/>
      <c r="E9" s="152"/>
      <c r="F9" s="95"/>
      <c r="G9" s="178" t="e">
        <f t="shared" si="1"/>
        <v>#DIV/0!</v>
      </c>
      <c r="H9" s="384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392"/>
      <c r="M9" s="154" t="str">
        <f t="shared" si="2"/>
        <v/>
      </c>
      <c r="N9" s="385"/>
      <c r="O9" s="385"/>
      <c r="P9" s="152"/>
      <c r="Q9" s="152"/>
      <c r="R9" s="178" t="str">
        <f t="shared" si="3"/>
        <v/>
      </c>
      <c r="S9" s="95" t="str">
        <f t="shared" si="4"/>
        <v/>
      </c>
      <c r="T9" s="384"/>
      <c r="U9" s="152"/>
      <c r="V9" s="152"/>
      <c r="W9" s="178" t="str">
        <f t="shared" si="5"/>
        <v/>
      </c>
      <c r="X9" s="95" t="str">
        <f t="shared" si="6"/>
        <v/>
      </c>
      <c r="Y9" s="384"/>
      <c r="Z9" s="152"/>
      <c r="AA9" s="152"/>
      <c r="AB9" s="178" t="str">
        <f t="shared" si="7"/>
        <v/>
      </c>
      <c r="AC9" s="95" t="str">
        <f t="shared" si="8"/>
        <v/>
      </c>
      <c r="AD9" s="384"/>
      <c r="AE9" s="95"/>
      <c r="AF9" s="152"/>
      <c r="AG9" s="178" t="str">
        <f t="shared" si="9"/>
        <v/>
      </c>
      <c r="AH9" s="95" t="str">
        <f t="shared" si="10"/>
        <v/>
      </c>
      <c r="AI9" s="384"/>
      <c r="AJ9" s="95"/>
      <c r="AK9" s="152"/>
      <c r="AL9" s="178" t="str">
        <f t="shared" si="11"/>
        <v/>
      </c>
      <c r="AM9" s="95" t="str">
        <f t="shared" si="12"/>
        <v/>
      </c>
      <c r="AN9" s="384"/>
      <c r="AO9" s="95"/>
      <c r="AP9" s="152"/>
      <c r="AQ9" s="178" t="str">
        <f t="shared" si="13"/>
        <v/>
      </c>
      <c r="AR9" s="95" t="str">
        <f t="shared" si="14"/>
        <v/>
      </c>
      <c r="AS9" s="384"/>
      <c r="AT9" s="95"/>
      <c r="AU9" s="152"/>
      <c r="AV9" s="178" t="str">
        <f t="shared" si="15"/>
        <v/>
      </c>
      <c r="AW9" s="95" t="str">
        <f t="shared" si="16"/>
        <v/>
      </c>
      <c r="AX9" s="384"/>
    </row>
    <row r="10" spans="1:50" hidden="1">
      <c r="A10" s="76"/>
      <c r="B10" s="390"/>
      <c r="C10" s="95">
        <v>4</v>
      </c>
      <c r="D10" s="95"/>
      <c r="E10" s="152"/>
      <c r="F10" s="95"/>
      <c r="G10" s="178" t="e">
        <f t="shared" si="1"/>
        <v>#DIV/0!</v>
      </c>
      <c r="H10" s="384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392"/>
      <c r="M10" s="154" t="str">
        <f t="shared" si="2"/>
        <v/>
      </c>
      <c r="N10" s="385"/>
      <c r="O10" s="385"/>
      <c r="P10" s="152"/>
      <c r="Q10" s="152"/>
      <c r="R10" s="178" t="str">
        <f t="shared" si="3"/>
        <v/>
      </c>
      <c r="S10" s="95" t="str">
        <f t="shared" si="4"/>
        <v/>
      </c>
      <c r="T10" s="384"/>
      <c r="U10" s="152"/>
      <c r="V10" s="152"/>
      <c r="W10" s="178" t="str">
        <f t="shared" si="5"/>
        <v/>
      </c>
      <c r="X10" s="95" t="str">
        <f t="shared" si="6"/>
        <v/>
      </c>
      <c r="Y10" s="384"/>
      <c r="Z10" s="152"/>
      <c r="AA10" s="152"/>
      <c r="AB10" s="178" t="str">
        <f t="shared" si="7"/>
        <v/>
      </c>
      <c r="AC10" s="95" t="str">
        <f t="shared" si="8"/>
        <v/>
      </c>
      <c r="AD10" s="384"/>
      <c r="AE10" s="95"/>
      <c r="AF10" s="152"/>
      <c r="AG10" s="178" t="str">
        <f t="shared" si="9"/>
        <v/>
      </c>
      <c r="AH10" s="95" t="str">
        <f t="shared" si="10"/>
        <v/>
      </c>
      <c r="AI10" s="384"/>
      <c r="AJ10" s="95"/>
      <c r="AK10" s="152"/>
      <c r="AL10" s="178" t="str">
        <f t="shared" si="11"/>
        <v/>
      </c>
      <c r="AM10" s="95" t="str">
        <f t="shared" si="12"/>
        <v/>
      </c>
      <c r="AN10" s="384"/>
      <c r="AO10" s="95"/>
      <c r="AP10" s="152"/>
      <c r="AQ10" s="178" t="str">
        <f t="shared" si="13"/>
        <v/>
      </c>
      <c r="AR10" s="95" t="str">
        <f t="shared" si="14"/>
        <v/>
      </c>
      <c r="AS10" s="384"/>
      <c r="AT10" s="95"/>
      <c r="AU10" s="152"/>
      <c r="AV10" s="178" t="str">
        <f t="shared" si="15"/>
        <v/>
      </c>
      <c r="AW10" s="95" t="str">
        <f t="shared" si="16"/>
        <v/>
      </c>
      <c r="AX10" s="384"/>
    </row>
    <row r="11" spans="1:50" hidden="1">
      <c r="A11" s="76"/>
      <c r="B11" s="390"/>
      <c r="C11" s="95">
        <v>5</v>
      </c>
      <c r="D11" s="95"/>
      <c r="E11" s="152"/>
      <c r="F11" s="95"/>
      <c r="G11" s="178" t="e">
        <f t="shared" si="1"/>
        <v>#DIV/0!</v>
      </c>
      <c r="H11" s="384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392"/>
      <c r="M11" s="154" t="str">
        <f t="shared" si="2"/>
        <v/>
      </c>
      <c r="N11" s="385"/>
      <c r="O11" s="385"/>
      <c r="P11" s="152"/>
      <c r="Q11" s="152"/>
      <c r="R11" s="178" t="str">
        <f t="shared" si="3"/>
        <v/>
      </c>
      <c r="S11" s="95" t="str">
        <f t="shared" si="4"/>
        <v/>
      </c>
      <c r="T11" s="384"/>
      <c r="U11" s="152"/>
      <c r="V11" s="152"/>
      <c r="W11" s="178" t="str">
        <f t="shared" si="5"/>
        <v/>
      </c>
      <c r="X11" s="95" t="str">
        <f t="shared" si="6"/>
        <v/>
      </c>
      <c r="Y11" s="384"/>
      <c r="Z11" s="152"/>
      <c r="AA11" s="152"/>
      <c r="AB11" s="178" t="str">
        <f t="shared" si="7"/>
        <v/>
      </c>
      <c r="AC11" s="95" t="str">
        <f t="shared" si="8"/>
        <v/>
      </c>
      <c r="AD11" s="384"/>
      <c r="AE11" s="95"/>
      <c r="AF11" s="152"/>
      <c r="AG11" s="178" t="str">
        <f t="shared" si="9"/>
        <v/>
      </c>
      <c r="AH11" s="95" t="str">
        <f t="shared" si="10"/>
        <v/>
      </c>
      <c r="AI11" s="384"/>
      <c r="AJ11" s="95"/>
      <c r="AK11" s="152"/>
      <c r="AL11" s="178" t="str">
        <f t="shared" si="11"/>
        <v/>
      </c>
      <c r="AM11" s="95" t="str">
        <f t="shared" si="12"/>
        <v/>
      </c>
      <c r="AN11" s="384"/>
      <c r="AO11" s="95"/>
      <c r="AP11" s="152"/>
      <c r="AQ11" s="178" t="str">
        <f t="shared" si="13"/>
        <v/>
      </c>
      <c r="AR11" s="95" t="str">
        <f t="shared" si="14"/>
        <v/>
      </c>
      <c r="AS11" s="384"/>
      <c r="AT11" s="95"/>
      <c r="AU11" s="152"/>
      <c r="AV11" s="178" t="str">
        <f t="shared" si="15"/>
        <v/>
      </c>
      <c r="AW11" s="95" t="str">
        <f t="shared" si="16"/>
        <v/>
      </c>
      <c r="AX11" s="384"/>
    </row>
    <row r="12" spans="1:50" hidden="1">
      <c r="A12" s="76"/>
      <c r="B12" s="390"/>
      <c r="C12" s="95">
        <v>6</v>
      </c>
      <c r="D12" s="95"/>
      <c r="E12" s="152"/>
      <c r="F12" s="95"/>
      <c r="G12" s="178" t="e">
        <f t="shared" si="1"/>
        <v>#DIV/0!</v>
      </c>
      <c r="H12" s="384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392"/>
      <c r="M12" s="154" t="str">
        <f t="shared" si="2"/>
        <v/>
      </c>
      <c r="N12" s="385"/>
      <c r="O12" s="385"/>
      <c r="P12" s="152"/>
      <c r="Q12" s="152"/>
      <c r="R12" s="178" t="str">
        <f t="shared" si="3"/>
        <v/>
      </c>
      <c r="S12" s="95" t="str">
        <f t="shared" si="4"/>
        <v/>
      </c>
      <c r="T12" s="384"/>
      <c r="U12" s="152"/>
      <c r="V12" s="152"/>
      <c r="W12" s="178" t="str">
        <f t="shared" si="5"/>
        <v/>
      </c>
      <c r="X12" s="95" t="str">
        <f t="shared" si="6"/>
        <v/>
      </c>
      <c r="Y12" s="384"/>
      <c r="Z12" s="152"/>
      <c r="AA12" s="152"/>
      <c r="AB12" s="178" t="str">
        <f t="shared" si="7"/>
        <v/>
      </c>
      <c r="AC12" s="95" t="str">
        <f t="shared" si="8"/>
        <v/>
      </c>
      <c r="AD12" s="384"/>
      <c r="AE12" s="95"/>
      <c r="AF12" s="152"/>
      <c r="AG12" s="178" t="str">
        <f t="shared" si="9"/>
        <v/>
      </c>
      <c r="AH12" s="95" t="str">
        <f t="shared" si="10"/>
        <v/>
      </c>
      <c r="AI12" s="384"/>
      <c r="AJ12" s="95"/>
      <c r="AK12" s="152"/>
      <c r="AL12" s="178" t="str">
        <f t="shared" si="11"/>
        <v/>
      </c>
      <c r="AM12" s="95" t="str">
        <f t="shared" si="12"/>
        <v/>
      </c>
      <c r="AN12" s="384"/>
      <c r="AO12" s="95"/>
      <c r="AP12" s="152"/>
      <c r="AQ12" s="178" t="str">
        <f t="shared" si="13"/>
        <v/>
      </c>
      <c r="AR12" s="95" t="str">
        <f t="shared" si="14"/>
        <v/>
      </c>
      <c r="AS12" s="384"/>
      <c r="AT12" s="95"/>
      <c r="AU12" s="152"/>
      <c r="AV12" s="178" t="str">
        <f t="shared" si="15"/>
        <v/>
      </c>
      <c r="AW12" s="95" t="str">
        <f t="shared" si="16"/>
        <v/>
      </c>
      <c r="AX12" s="384"/>
    </row>
    <row r="13" spans="1:50" hidden="1">
      <c r="A13" s="76"/>
      <c r="B13" s="390"/>
      <c r="C13" s="95">
        <v>7</v>
      </c>
      <c r="D13" s="95"/>
      <c r="E13" s="152"/>
      <c r="F13" s="95"/>
      <c r="G13" s="178" t="e">
        <f t="shared" si="1"/>
        <v>#DIV/0!</v>
      </c>
      <c r="H13" s="384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392"/>
      <c r="M13" s="154" t="str">
        <f t="shared" si="2"/>
        <v/>
      </c>
      <c r="N13" s="385"/>
      <c r="O13" s="385"/>
      <c r="P13" s="152"/>
      <c r="Q13" s="152"/>
      <c r="R13" s="178" t="str">
        <f t="shared" si="3"/>
        <v/>
      </c>
      <c r="S13" s="95" t="str">
        <f t="shared" si="4"/>
        <v/>
      </c>
      <c r="T13" s="384"/>
      <c r="U13" s="152"/>
      <c r="V13" s="152"/>
      <c r="W13" s="178" t="str">
        <f t="shared" si="5"/>
        <v/>
      </c>
      <c r="X13" s="95" t="str">
        <f t="shared" si="6"/>
        <v/>
      </c>
      <c r="Y13" s="384"/>
      <c r="Z13" s="152"/>
      <c r="AA13" s="152"/>
      <c r="AB13" s="178" t="str">
        <f t="shared" si="7"/>
        <v/>
      </c>
      <c r="AC13" s="95" t="str">
        <f t="shared" si="8"/>
        <v/>
      </c>
      <c r="AD13" s="384"/>
      <c r="AE13" s="95"/>
      <c r="AF13" s="152"/>
      <c r="AG13" s="178" t="str">
        <f t="shared" si="9"/>
        <v/>
      </c>
      <c r="AH13" s="95" t="str">
        <f t="shared" si="10"/>
        <v/>
      </c>
      <c r="AI13" s="384"/>
      <c r="AJ13" s="95"/>
      <c r="AK13" s="152"/>
      <c r="AL13" s="178" t="str">
        <f t="shared" si="11"/>
        <v/>
      </c>
      <c r="AM13" s="95" t="str">
        <f t="shared" si="12"/>
        <v/>
      </c>
      <c r="AN13" s="384"/>
      <c r="AO13" s="95"/>
      <c r="AP13" s="152"/>
      <c r="AQ13" s="178" t="str">
        <f t="shared" si="13"/>
        <v/>
      </c>
      <c r="AR13" s="95" t="str">
        <f t="shared" si="14"/>
        <v/>
      </c>
      <c r="AS13" s="384"/>
      <c r="AT13" s="95"/>
      <c r="AU13" s="152"/>
      <c r="AV13" s="178" t="str">
        <f t="shared" si="15"/>
        <v/>
      </c>
      <c r="AW13" s="95" t="str">
        <f t="shared" si="16"/>
        <v/>
      </c>
      <c r="AX13" s="384"/>
    </row>
    <row r="14" spans="1:50" hidden="1">
      <c r="A14" s="76"/>
      <c r="B14" s="390"/>
      <c r="C14" s="95">
        <v>8</v>
      </c>
      <c r="D14" s="95"/>
      <c r="E14" s="152"/>
      <c r="F14" s="95"/>
      <c r="G14" s="178" t="e">
        <f t="shared" si="1"/>
        <v>#DIV/0!</v>
      </c>
      <c r="H14" s="384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392"/>
      <c r="M14" s="154" t="str">
        <f t="shared" si="2"/>
        <v/>
      </c>
      <c r="N14" s="385"/>
      <c r="O14" s="385"/>
      <c r="P14" s="152"/>
      <c r="Q14" s="152"/>
      <c r="R14" s="178" t="str">
        <f t="shared" si="3"/>
        <v/>
      </c>
      <c r="S14" s="95" t="str">
        <f t="shared" si="4"/>
        <v/>
      </c>
      <c r="T14" s="384"/>
      <c r="U14" s="152"/>
      <c r="V14" s="152"/>
      <c r="W14" s="178" t="str">
        <f t="shared" si="5"/>
        <v/>
      </c>
      <c r="X14" s="95" t="str">
        <f t="shared" si="6"/>
        <v/>
      </c>
      <c r="Y14" s="384"/>
      <c r="Z14" s="152"/>
      <c r="AA14" s="152"/>
      <c r="AB14" s="178" t="str">
        <f t="shared" si="7"/>
        <v/>
      </c>
      <c r="AC14" s="95" t="str">
        <f t="shared" si="8"/>
        <v/>
      </c>
      <c r="AD14" s="384"/>
      <c r="AE14" s="95"/>
      <c r="AF14" s="152"/>
      <c r="AG14" s="178" t="str">
        <f t="shared" si="9"/>
        <v/>
      </c>
      <c r="AH14" s="95" t="str">
        <f t="shared" si="10"/>
        <v/>
      </c>
      <c r="AI14" s="384"/>
      <c r="AJ14" s="95"/>
      <c r="AK14" s="152"/>
      <c r="AL14" s="178" t="str">
        <f t="shared" si="11"/>
        <v/>
      </c>
      <c r="AM14" s="95" t="str">
        <f t="shared" si="12"/>
        <v/>
      </c>
      <c r="AN14" s="384"/>
      <c r="AO14" s="95"/>
      <c r="AP14" s="152"/>
      <c r="AQ14" s="178" t="str">
        <f t="shared" si="13"/>
        <v/>
      </c>
      <c r="AR14" s="95" t="str">
        <f t="shared" si="14"/>
        <v/>
      </c>
      <c r="AS14" s="384"/>
      <c r="AT14" s="95"/>
      <c r="AU14" s="152"/>
      <c r="AV14" s="178" t="str">
        <f t="shared" si="15"/>
        <v/>
      </c>
      <c r="AW14" s="95" t="str">
        <f t="shared" si="16"/>
        <v/>
      </c>
      <c r="AX14" s="384"/>
    </row>
    <row r="15" spans="1:50" hidden="1">
      <c r="A15" s="76"/>
      <c r="B15" s="390"/>
      <c r="C15" s="95">
        <v>9</v>
      </c>
      <c r="D15" s="95"/>
      <c r="E15" s="152"/>
      <c r="F15" s="95"/>
      <c r="G15" s="178" t="e">
        <f t="shared" si="1"/>
        <v>#DIV/0!</v>
      </c>
      <c r="H15" s="384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392"/>
      <c r="M15" s="154" t="str">
        <f t="shared" si="2"/>
        <v/>
      </c>
      <c r="N15" s="385"/>
      <c r="O15" s="385"/>
      <c r="P15" s="152"/>
      <c r="Q15" s="152"/>
      <c r="R15" s="178" t="str">
        <f t="shared" si="3"/>
        <v/>
      </c>
      <c r="S15" s="95" t="str">
        <f t="shared" si="4"/>
        <v/>
      </c>
      <c r="T15" s="384"/>
      <c r="U15" s="152"/>
      <c r="V15" s="152"/>
      <c r="W15" s="178" t="str">
        <f t="shared" si="5"/>
        <v/>
      </c>
      <c r="X15" s="95" t="str">
        <f t="shared" si="6"/>
        <v/>
      </c>
      <c r="Y15" s="384"/>
      <c r="Z15" s="152"/>
      <c r="AA15" s="152"/>
      <c r="AB15" s="178" t="str">
        <f t="shared" si="7"/>
        <v/>
      </c>
      <c r="AC15" s="95" t="str">
        <f t="shared" si="8"/>
        <v/>
      </c>
      <c r="AD15" s="384"/>
      <c r="AE15" s="95"/>
      <c r="AF15" s="152"/>
      <c r="AG15" s="178" t="str">
        <f t="shared" si="9"/>
        <v/>
      </c>
      <c r="AH15" s="95" t="str">
        <f t="shared" si="10"/>
        <v/>
      </c>
      <c r="AI15" s="384"/>
      <c r="AJ15" s="95"/>
      <c r="AK15" s="152"/>
      <c r="AL15" s="178" t="str">
        <f t="shared" si="11"/>
        <v/>
      </c>
      <c r="AM15" s="95" t="str">
        <f t="shared" si="12"/>
        <v/>
      </c>
      <c r="AN15" s="384"/>
      <c r="AO15" s="95"/>
      <c r="AP15" s="152"/>
      <c r="AQ15" s="178" t="str">
        <f t="shared" si="13"/>
        <v/>
      </c>
      <c r="AR15" s="95" t="str">
        <f t="shared" si="14"/>
        <v/>
      </c>
      <c r="AS15" s="384"/>
      <c r="AT15" s="95"/>
      <c r="AU15" s="152"/>
      <c r="AV15" s="178" t="str">
        <f t="shared" si="15"/>
        <v/>
      </c>
      <c r="AW15" s="95" t="str">
        <f t="shared" si="16"/>
        <v/>
      </c>
      <c r="AX15" s="384"/>
    </row>
    <row r="16" spans="1:50" hidden="1">
      <c r="A16" s="76"/>
      <c r="B16" s="390"/>
      <c r="C16" s="95">
        <v>10</v>
      </c>
      <c r="D16" s="95"/>
      <c r="E16" s="152"/>
      <c r="F16" s="95"/>
      <c r="G16" s="178" t="e">
        <f t="shared" si="1"/>
        <v>#DIV/0!</v>
      </c>
      <c r="H16" s="384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392"/>
      <c r="M16" s="154" t="str">
        <f t="shared" si="2"/>
        <v/>
      </c>
      <c r="N16" s="385"/>
      <c r="O16" s="385"/>
      <c r="P16" s="152"/>
      <c r="Q16" s="152"/>
      <c r="R16" s="178" t="str">
        <f t="shared" si="3"/>
        <v/>
      </c>
      <c r="S16" s="95" t="str">
        <f t="shared" si="4"/>
        <v/>
      </c>
      <c r="T16" s="384"/>
      <c r="U16" s="152"/>
      <c r="V16" s="152"/>
      <c r="W16" s="178" t="str">
        <f t="shared" si="5"/>
        <v/>
      </c>
      <c r="X16" s="95" t="str">
        <f t="shared" si="6"/>
        <v/>
      </c>
      <c r="Y16" s="384"/>
      <c r="Z16" s="152"/>
      <c r="AA16" s="152"/>
      <c r="AB16" s="178" t="str">
        <f t="shared" si="7"/>
        <v/>
      </c>
      <c r="AC16" s="95" t="str">
        <f t="shared" si="8"/>
        <v/>
      </c>
      <c r="AD16" s="384"/>
      <c r="AE16" s="95"/>
      <c r="AF16" s="152"/>
      <c r="AG16" s="178" t="str">
        <f t="shared" si="9"/>
        <v/>
      </c>
      <c r="AH16" s="95" t="str">
        <f t="shared" si="10"/>
        <v/>
      </c>
      <c r="AI16" s="384"/>
      <c r="AJ16" s="95"/>
      <c r="AK16" s="152"/>
      <c r="AL16" s="178" t="str">
        <f t="shared" si="11"/>
        <v/>
      </c>
      <c r="AM16" s="95" t="str">
        <f t="shared" si="12"/>
        <v/>
      </c>
      <c r="AN16" s="384"/>
      <c r="AO16" s="95"/>
      <c r="AP16" s="152"/>
      <c r="AQ16" s="178" t="str">
        <f t="shared" si="13"/>
        <v/>
      </c>
      <c r="AR16" s="95" t="str">
        <f t="shared" si="14"/>
        <v/>
      </c>
      <c r="AS16" s="384"/>
      <c r="AT16" s="95"/>
      <c r="AU16" s="152"/>
      <c r="AV16" s="178" t="str">
        <f t="shared" si="15"/>
        <v/>
      </c>
      <c r="AW16" s="95" t="str">
        <f t="shared" si="16"/>
        <v/>
      </c>
      <c r="AX16" s="384"/>
    </row>
    <row r="17" spans="2:50" hidden="1">
      <c r="B17" s="390"/>
      <c r="C17" s="95">
        <v>11</v>
      </c>
      <c r="D17" s="95"/>
      <c r="E17" s="95"/>
      <c r="F17" s="95"/>
      <c r="G17" s="178" t="e">
        <f t="shared" si="1"/>
        <v>#DIV/0!</v>
      </c>
      <c r="H17" s="384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392"/>
      <c r="M17" s="154" t="str">
        <f t="shared" si="2"/>
        <v/>
      </c>
      <c r="N17" s="385"/>
      <c r="O17" s="385"/>
      <c r="P17" s="95"/>
      <c r="Q17" s="95"/>
      <c r="R17" s="178" t="str">
        <f t="shared" si="3"/>
        <v/>
      </c>
      <c r="S17" s="95" t="str">
        <f t="shared" si="4"/>
        <v/>
      </c>
      <c r="T17" s="384"/>
      <c r="U17" s="95"/>
      <c r="V17" s="95"/>
      <c r="W17" s="178" t="str">
        <f t="shared" si="5"/>
        <v/>
      </c>
      <c r="X17" s="95" t="str">
        <f t="shared" si="6"/>
        <v/>
      </c>
      <c r="Y17" s="384"/>
      <c r="Z17" s="95"/>
      <c r="AA17" s="95"/>
      <c r="AB17" s="178" t="str">
        <f t="shared" si="7"/>
        <v/>
      </c>
      <c r="AC17" s="95" t="str">
        <f t="shared" si="8"/>
        <v/>
      </c>
      <c r="AD17" s="384"/>
      <c r="AE17" s="95"/>
      <c r="AF17" s="152"/>
      <c r="AG17" s="178" t="str">
        <f t="shared" si="9"/>
        <v/>
      </c>
      <c r="AH17" s="95" t="str">
        <f t="shared" si="10"/>
        <v/>
      </c>
      <c r="AI17" s="384"/>
      <c r="AJ17" s="95"/>
      <c r="AK17" s="152"/>
      <c r="AL17" s="178" t="str">
        <f t="shared" si="11"/>
        <v/>
      </c>
      <c r="AM17" s="95" t="str">
        <f t="shared" si="12"/>
        <v/>
      </c>
      <c r="AN17" s="384"/>
      <c r="AO17" s="95"/>
      <c r="AP17" s="152"/>
      <c r="AQ17" s="178" t="str">
        <f t="shared" si="13"/>
        <v/>
      </c>
      <c r="AR17" s="95" t="str">
        <f t="shared" si="14"/>
        <v/>
      </c>
      <c r="AS17" s="384"/>
      <c r="AT17" s="95"/>
      <c r="AU17" s="152"/>
      <c r="AV17" s="178" t="str">
        <f t="shared" si="15"/>
        <v/>
      </c>
      <c r="AW17" s="95" t="str">
        <f t="shared" si="16"/>
        <v/>
      </c>
      <c r="AX17" s="384"/>
    </row>
    <row r="18" spans="2:50" hidden="1">
      <c r="B18" s="390"/>
      <c r="C18" s="95">
        <v>12</v>
      </c>
      <c r="D18" s="95"/>
      <c r="E18" s="95"/>
      <c r="F18" s="95"/>
      <c r="G18" s="178" t="e">
        <f t="shared" si="1"/>
        <v>#DIV/0!</v>
      </c>
      <c r="H18" s="384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392"/>
      <c r="M18" s="154" t="str">
        <f t="shared" si="2"/>
        <v/>
      </c>
      <c r="N18" s="385"/>
      <c r="O18" s="385"/>
      <c r="P18" s="95"/>
      <c r="Q18" s="95"/>
      <c r="R18" s="178" t="str">
        <f t="shared" si="3"/>
        <v/>
      </c>
      <c r="S18" s="95" t="str">
        <f t="shared" si="4"/>
        <v/>
      </c>
      <c r="T18" s="384"/>
      <c r="U18" s="95"/>
      <c r="V18" s="95"/>
      <c r="W18" s="178" t="str">
        <f t="shared" si="5"/>
        <v/>
      </c>
      <c r="X18" s="95" t="str">
        <f t="shared" si="6"/>
        <v/>
      </c>
      <c r="Y18" s="384"/>
      <c r="Z18" s="95"/>
      <c r="AA18" s="95"/>
      <c r="AB18" s="178" t="str">
        <f t="shared" si="7"/>
        <v/>
      </c>
      <c r="AC18" s="95" t="str">
        <f t="shared" si="8"/>
        <v/>
      </c>
      <c r="AD18" s="384"/>
      <c r="AE18" s="95"/>
      <c r="AF18" s="152"/>
      <c r="AG18" s="178" t="str">
        <f t="shared" si="9"/>
        <v/>
      </c>
      <c r="AH18" s="95" t="str">
        <f t="shared" si="10"/>
        <v/>
      </c>
      <c r="AI18" s="384"/>
      <c r="AJ18" s="95"/>
      <c r="AK18" s="152"/>
      <c r="AL18" s="178" t="str">
        <f t="shared" si="11"/>
        <v/>
      </c>
      <c r="AM18" s="95" t="str">
        <f t="shared" si="12"/>
        <v/>
      </c>
      <c r="AN18" s="384"/>
      <c r="AO18" s="95"/>
      <c r="AP18" s="152"/>
      <c r="AQ18" s="178" t="str">
        <f t="shared" si="13"/>
        <v/>
      </c>
      <c r="AR18" s="95" t="str">
        <f t="shared" si="14"/>
        <v/>
      </c>
      <c r="AS18" s="384"/>
      <c r="AT18" s="95"/>
      <c r="AU18" s="152"/>
      <c r="AV18" s="178" t="str">
        <f t="shared" si="15"/>
        <v/>
      </c>
      <c r="AW18" s="95" t="str">
        <f t="shared" si="16"/>
        <v/>
      </c>
      <c r="AX18" s="384"/>
    </row>
    <row r="19" spans="2:50" hidden="1">
      <c r="B19" s="390"/>
      <c r="C19" s="95">
        <v>13</v>
      </c>
      <c r="D19" s="95"/>
      <c r="E19" s="95"/>
      <c r="F19" s="95"/>
      <c r="G19" s="178" t="e">
        <f t="shared" si="1"/>
        <v>#DIV/0!</v>
      </c>
      <c r="H19" s="384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392"/>
      <c r="M19" s="154" t="str">
        <f t="shared" si="2"/>
        <v/>
      </c>
      <c r="N19" s="385"/>
      <c r="O19" s="385"/>
      <c r="P19" s="95"/>
      <c r="Q19" s="95"/>
      <c r="R19" s="178" t="str">
        <f t="shared" si="3"/>
        <v/>
      </c>
      <c r="S19" s="95" t="str">
        <f t="shared" si="4"/>
        <v/>
      </c>
      <c r="T19" s="384"/>
      <c r="U19" s="95"/>
      <c r="V19" s="95"/>
      <c r="W19" s="178" t="str">
        <f t="shared" si="5"/>
        <v/>
      </c>
      <c r="X19" s="95" t="str">
        <f t="shared" si="6"/>
        <v/>
      </c>
      <c r="Y19" s="384"/>
      <c r="Z19" s="95"/>
      <c r="AA19" s="95"/>
      <c r="AB19" s="178" t="str">
        <f t="shared" si="7"/>
        <v/>
      </c>
      <c r="AC19" s="95" t="str">
        <f t="shared" si="8"/>
        <v/>
      </c>
      <c r="AD19" s="384"/>
      <c r="AE19" s="95"/>
      <c r="AF19" s="152"/>
      <c r="AG19" s="178" t="str">
        <f t="shared" si="9"/>
        <v/>
      </c>
      <c r="AH19" s="95" t="str">
        <f t="shared" si="10"/>
        <v/>
      </c>
      <c r="AI19" s="384"/>
      <c r="AJ19" s="95"/>
      <c r="AK19" s="152"/>
      <c r="AL19" s="178" t="str">
        <f t="shared" si="11"/>
        <v/>
      </c>
      <c r="AM19" s="95" t="str">
        <f t="shared" si="12"/>
        <v/>
      </c>
      <c r="AN19" s="384"/>
      <c r="AO19" s="95"/>
      <c r="AP19" s="152"/>
      <c r="AQ19" s="178" t="str">
        <f t="shared" si="13"/>
        <v/>
      </c>
      <c r="AR19" s="95" t="str">
        <f t="shared" si="14"/>
        <v/>
      </c>
      <c r="AS19" s="384"/>
      <c r="AT19" s="95"/>
      <c r="AU19" s="152"/>
      <c r="AV19" s="178" t="str">
        <f t="shared" si="15"/>
        <v/>
      </c>
      <c r="AW19" s="95" t="str">
        <f t="shared" si="16"/>
        <v/>
      </c>
      <c r="AX19" s="384"/>
    </row>
    <row r="20" spans="2:50" hidden="1">
      <c r="B20" s="390"/>
      <c r="C20" s="95">
        <v>14</v>
      </c>
      <c r="D20" s="95"/>
      <c r="E20" s="95"/>
      <c r="F20" s="95"/>
      <c r="G20" s="178" t="e">
        <f t="shared" si="1"/>
        <v>#DIV/0!</v>
      </c>
      <c r="H20" s="384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392"/>
      <c r="M20" s="154" t="str">
        <f t="shared" si="2"/>
        <v/>
      </c>
      <c r="N20" s="385"/>
      <c r="O20" s="385"/>
      <c r="P20" s="95"/>
      <c r="Q20" s="95"/>
      <c r="R20" s="178" t="str">
        <f t="shared" si="3"/>
        <v/>
      </c>
      <c r="S20" s="95" t="str">
        <f t="shared" si="4"/>
        <v/>
      </c>
      <c r="T20" s="384"/>
      <c r="U20" s="95"/>
      <c r="V20" s="95"/>
      <c r="W20" s="178" t="str">
        <f t="shared" si="5"/>
        <v/>
      </c>
      <c r="X20" s="95" t="str">
        <f t="shared" si="6"/>
        <v/>
      </c>
      <c r="Y20" s="384"/>
      <c r="Z20" s="95"/>
      <c r="AA20" s="95"/>
      <c r="AB20" s="178" t="str">
        <f t="shared" si="7"/>
        <v/>
      </c>
      <c r="AC20" s="95" t="str">
        <f t="shared" si="8"/>
        <v/>
      </c>
      <c r="AD20" s="384"/>
      <c r="AE20" s="95"/>
      <c r="AF20" s="152"/>
      <c r="AG20" s="178" t="str">
        <f t="shared" si="9"/>
        <v/>
      </c>
      <c r="AH20" s="95" t="str">
        <f t="shared" si="10"/>
        <v/>
      </c>
      <c r="AI20" s="384"/>
      <c r="AJ20" s="95"/>
      <c r="AK20" s="152"/>
      <c r="AL20" s="178" t="str">
        <f t="shared" si="11"/>
        <v/>
      </c>
      <c r="AM20" s="95" t="str">
        <f t="shared" si="12"/>
        <v/>
      </c>
      <c r="AN20" s="384"/>
      <c r="AO20" s="95"/>
      <c r="AP20" s="152"/>
      <c r="AQ20" s="178" t="str">
        <f t="shared" si="13"/>
        <v/>
      </c>
      <c r="AR20" s="95" t="str">
        <f t="shared" si="14"/>
        <v/>
      </c>
      <c r="AS20" s="384"/>
      <c r="AT20" s="95"/>
      <c r="AU20" s="152"/>
      <c r="AV20" s="178" t="str">
        <f t="shared" si="15"/>
        <v/>
      </c>
      <c r="AW20" s="95" t="str">
        <f t="shared" si="16"/>
        <v/>
      </c>
      <c r="AX20" s="384"/>
    </row>
    <row r="21" spans="2:50" hidden="1">
      <c r="B21" s="390"/>
      <c r="C21" s="95">
        <v>15</v>
      </c>
      <c r="D21" s="95"/>
      <c r="E21" s="95"/>
      <c r="F21" s="95"/>
      <c r="G21" s="178" t="e">
        <f t="shared" si="1"/>
        <v>#DIV/0!</v>
      </c>
      <c r="H21" s="384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393"/>
      <c r="M21" s="154" t="str">
        <f t="shared" si="2"/>
        <v/>
      </c>
      <c r="N21" s="385"/>
      <c r="O21" s="385"/>
      <c r="P21" s="95"/>
      <c r="Q21" s="95"/>
      <c r="R21" s="178" t="str">
        <f t="shared" si="3"/>
        <v/>
      </c>
      <c r="S21" s="95" t="str">
        <f t="shared" si="4"/>
        <v/>
      </c>
      <c r="T21" s="384"/>
      <c r="U21" s="95"/>
      <c r="V21" s="95"/>
      <c r="W21" s="178" t="str">
        <f t="shared" si="5"/>
        <v/>
      </c>
      <c r="X21" s="95" t="str">
        <f t="shared" si="6"/>
        <v/>
      </c>
      <c r="Y21" s="384"/>
      <c r="Z21" s="95"/>
      <c r="AA21" s="95"/>
      <c r="AB21" s="178" t="str">
        <f t="shared" si="7"/>
        <v/>
      </c>
      <c r="AC21" s="95" t="str">
        <f t="shared" si="8"/>
        <v/>
      </c>
      <c r="AD21" s="384"/>
      <c r="AE21" s="95"/>
      <c r="AF21" s="152"/>
      <c r="AG21" s="178" t="str">
        <f t="shared" si="9"/>
        <v/>
      </c>
      <c r="AH21" s="95" t="str">
        <f t="shared" si="10"/>
        <v/>
      </c>
      <c r="AI21" s="384"/>
      <c r="AJ21" s="95"/>
      <c r="AK21" s="152"/>
      <c r="AL21" s="178" t="str">
        <f t="shared" si="11"/>
        <v/>
      </c>
      <c r="AM21" s="95" t="str">
        <f t="shared" si="12"/>
        <v/>
      </c>
      <c r="AN21" s="384"/>
      <c r="AO21" s="95"/>
      <c r="AP21" s="152"/>
      <c r="AQ21" s="178" t="str">
        <f t="shared" si="13"/>
        <v/>
      </c>
      <c r="AR21" s="95" t="str">
        <f t="shared" si="14"/>
        <v/>
      </c>
      <c r="AS21" s="384"/>
      <c r="AT21" s="95"/>
      <c r="AU21" s="152"/>
      <c r="AV21" s="178" t="str">
        <f t="shared" si="15"/>
        <v/>
      </c>
      <c r="AW21" s="95" t="str">
        <f t="shared" si="16"/>
        <v/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85" t="s">
        <v>152</v>
      </c>
      <c r="C27" s="95">
        <v>1</v>
      </c>
      <c r="D27" s="95"/>
      <c r="E27" s="95"/>
      <c r="F27" s="95"/>
      <c r="G27" s="178" t="e">
        <f>F27/E27</f>
        <v>#DIV/0!</v>
      </c>
      <c r="H27" s="384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391" t="str">
        <f>IFERROR(AVERAGE(K27:K41),"-")</f>
        <v>-</v>
      </c>
      <c r="M27" s="154" t="str">
        <f>IFERROR(RANK(K27, K$7:K$21),"")</f>
        <v/>
      </c>
      <c r="N27" s="385"/>
      <c r="O27" s="385"/>
      <c r="P27" s="95"/>
      <c r="Q27" s="152"/>
      <c r="R27" s="178" t="str">
        <f>IFERROR(Q27/P27,"")</f>
        <v/>
      </c>
      <c r="S27" s="95" t="str">
        <f>IFERROR(RANK(R27, R$27:R$41),"")</f>
        <v/>
      </c>
      <c r="T27" s="384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384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384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384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384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384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384" t="e">
        <f>AVERAGE(AV27:AV41)</f>
        <v>#DIV/0!</v>
      </c>
    </row>
    <row r="28" spans="2:50" hidden="1">
      <c r="B28" s="390"/>
      <c r="C28" s="95">
        <v>2</v>
      </c>
      <c r="D28" s="95"/>
      <c r="E28" s="95"/>
      <c r="F28" s="95"/>
      <c r="G28" s="178" t="e">
        <f t="shared" ref="G28:G41" si="19">F28/E28</f>
        <v>#DIV/0!</v>
      </c>
      <c r="H28" s="384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392"/>
      <c r="M28" s="154" t="str">
        <f t="shared" ref="M28:M41" si="20">IFERROR(RANK(K28, K$7:K$21),"")</f>
        <v/>
      </c>
      <c r="N28" s="385"/>
      <c r="O28" s="385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384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384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384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384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384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384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384"/>
    </row>
    <row r="29" spans="2:50" hidden="1">
      <c r="B29" s="390"/>
      <c r="C29" s="95">
        <v>3</v>
      </c>
      <c r="D29" s="95"/>
      <c r="E29" s="95"/>
      <c r="F29" s="95"/>
      <c r="G29" s="178" t="e">
        <f t="shared" si="19"/>
        <v>#DIV/0!</v>
      </c>
      <c r="H29" s="384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392"/>
      <c r="M29" s="154" t="str">
        <f t="shared" si="20"/>
        <v/>
      </c>
      <c r="N29" s="385"/>
      <c r="O29" s="385"/>
      <c r="P29" s="95"/>
      <c r="Q29" s="152"/>
      <c r="R29" s="178" t="str">
        <f t="shared" si="21"/>
        <v/>
      </c>
      <c r="S29" s="95" t="str">
        <f t="shared" si="22"/>
        <v/>
      </c>
      <c r="T29" s="384"/>
      <c r="U29" s="95"/>
      <c r="V29" s="152"/>
      <c r="W29" s="178" t="str">
        <f t="shared" si="23"/>
        <v/>
      </c>
      <c r="X29" s="95" t="str">
        <f t="shared" si="24"/>
        <v/>
      </c>
      <c r="Y29" s="384"/>
      <c r="Z29" s="95"/>
      <c r="AA29" s="152"/>
      <c r="AB29" s="178" t="str">
        <f t="shared" si="25"/>
        <v/>
      </c>
      <c r="AC29" s="95" t="str">
        <f t="shared" si="26"/>
        <v/>
      </c>
      <c r="AD29" s="384"/>
      <c r="AE29" s="95"/>
      <c r="AF29" s="152"/>
      <c r="AG29" s="178" t="str">
        <f t="shared" si="27"/>
        <v/>
      </c>
      <c r="AH29" s="95" t="str">
        <f t="shared" si="28"/>
        <v/>
      </c>
      <c r="AI29" s="384"/>
      <c r="AJ29" s="95"/>
      <c r="AK29" s="152"/>
      <c r="AL29" s="178" t="str">
        <f t="shared" si="29"/>
        <v/>
      </c>
      <c r="AM29" s="95" t="str">
        <f t="shared" si="30"/>
        <v/>
      </c>
      <c r="AN29" s="384"/>
      <c r="AO29" s="95"/>
      <c r="AP29" s="152"/>
      <c r="AQ29" s="178" t="str">
        <f t="shared" si="31"/>
        <v/>
      </c>
      <c r="AR29" s="95" t="str">
        <f t="shared" si="32"/>
        <v/>
      </c>
      <c r="AS29" s="384"/>
      <c r="AT29" s="95"/>
      <c r="AU29" s="152"/>
      <c r="AV29" s="178" t="str">
        <f t="shared" si="33"/>
        <v/>
      </c>
      <c r="AW29" s="95" t="str">
        <f t="shared" si="34"/>
        <v/>
      </c>
      <c r="AX29" s="384"/>
    </row>
    <row r="30" spans="2:50" hidden="1">
      <c r="B30" s="390"/>
      <c r="C30" s="95">
        <v>4</v>
      </c>
      <c r="D30" s="95"/>
      <c r="E30" s="95"/>
      <c r="F30" s="95"/>
      <c r="G30" s="178" t="e">
        <f t="shared" si="19"/>
        <v>#DIV/0!</v>
      </c>
      <c r="H30" s="384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392"/>
      <c r="M30" s="154" t="str">
        <f t="shared" si="20"/>
        <v/>
      </c>
      <c r="N30" s="385"/>
      <c r="O30" s="385"/>
      <c r="P30" s="95"/>
      <c r="Q30" s="152"/>
      <c r="R30" s="178" t="str">
        <f t="shared" si="21"/>
        <v/>
      </c>
      <c r="S30" s="95" t="str">
        <f t="shared" si="22"/>
        <v/>
      </c>
      <c r="T30" s="384"/>
      <c r="U30" s="95"/>
      <c r="V30" s="152"/>
      <c r="W30" s="178" t="str">
        <f t="shared" si="23"/>
        <v/>
      </c>
      <c r="X30" s="95" t="str">
        <f t="shared" si="24"/>
        <v/>
      </c>
      <c r="Y30" s="384"/>
      <c r="Z30" s="95"/>
      <c r="AA30" s="152"/>
      <c r="AB30" s="178" t="str">
        <f t="shared" si="25"/>
        <v/>
      </c>
      <c r="AC30" s="95" t="str">
        <f t="shared" si="26"/>
        <v/>
      </c>
      <c r="AD30" s="384"/>
      <c r="AE30" s="95"/>
      <c r="AF30" s="152"/>
      <c r="AG30" s="178" t="str">
        <f t="shared" si="27"/>
        <v/>
      </c>
      <c r="AH30" s="95" t="str">
        <f t="shared" si="28"/>
        <v/>
      </c>
      <c r="AI30" s="384"/>
      <c r="AJ30" s="95"/>
      <c r="AK30" s="152"/>
      <c r="AL30" s="178" t="str">
        <f t="shared" si="29"/>
        <v/>
      </c>
      <c r="AM30" s="95" t="str">
        <f t="shared" si="30"/>
        <v/>
      </c>
      <c r="AN30" s="384"/>
      <c r="AO30" s="95"/>
      <c r="AP30" s="152"/>
      <c r="AQ30" s="178" t="str">
        <f t="shared" si="31"/>
        <v/>
      </c>
      <c r="AR30" s="95" t="str">
        <f t="shared" si="32"/>
        <v/>
      </c>
      <c r="AS30" s="384"/>
      <c r="AT30" s="95"/>
      <c r="AU30" s="152"/>
      <c r="AV30" s="178" t="str">
        <f t="shared" si="33"/>
        <v/>
      </c>
      <c r="AW30" s="95" t="str">
        <f t="shared" si="34"/>
        <v/>
      </c>
      <c r="AX30" s="384"/>
    </row>
    <row r="31" spans="2:50" hidden="1">
      <c r="B31" s="390"/>
      <c r="C31" s="95">
        <v>5</v>
      </c>
      <c r="D31" s="95"/>
      <c r="E31" s="95"/>
      <c r="F31" s="95"/>
      <c r="G31" s="178" t="e">
        <f t="shared" si="19"/>
        <v>#DIV/0!</v>
      </c>
      <c r="H31" s="384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392"/>
      <c r="M31" s="154" t="str">
        <f t="shared" si="20"/>
        <v/>
      </c>
      <c r="N31" s="385"/>
      <c r="O31" s="385"/>
      <c r="P31" s="95"/>
      <c r="Q31" s="152"/>
      <c r="R31" s="178" t="str">
        <f t="shared" si="21"/>
        <v/>
      </c>
      <c r="S31" s="95" t="str">
        <f t="shared" si="22"/>
        <v/>
      </c>
      <c r="T31" s="384"/>
      <c r="U31" s="95"/>
      <c r="V31" s="152"/>
      <c r="W31" s="178" t="str">
        <f t="shared" si="23"/>
        <v/>
      </c>
      <c r="X31" s="95" t="str">
        <f t="shared" si="24"/>
        <v/>
      </c>
      <c r="Y31" s="384"/>
      <c r="Z31" s="95"/>
      <c r="AA31" s="152"/>
      <c r="AB31" s="178" t="str">
        <f t="shared" si="25"/>
        <v/>
      </c>
      <c r="AC31" s="95" t="str">
        <f t="shared" si="26"/>
        <v/>
      </c>
      <c r="AD31" s="384"/>
      <c r="AE31" s="95"/>
      <c r="AF31" s="152"/>
      <c r="AG31" s="178" t="str">
        <f t="shared" si="27"/>
        <v/>
      </c>
      <c r="AH31" s="95" t="str">
        <f t="shared" si="28"/>
        <v/>
      </c>
      <c r="AI31" s="384"/>
      <c r="AJ31" s="95"/>
      <c r="AK31" s="152"/>
      <c r="AL31" s="178" t="str">
        <f t="shared" si="29"/>
        <v/>
      </c>
      <c r="AM31" s="95" t="str">
        <f t="shared" si="30"/>
        <v/>
      </c>
      <c r="AN31" s="384"/>
      <c r="AO31" s="95"/>
      <c r="AP31" s="152"/>
      <c r="AQ31" s="178" t="str">
        <f t="shared" si="31"/>
        <v/>
      </c>
      <c r="AR31" s="95" t="str">
        <f t="shared" si="32"/>
        <v/>
      </c>
      <c r="AS31" s="384"/>
      <c r="AT31" s="95"/>
      <c r="AU31" s="152"/>
      <c r="AV31" s="178" t="str">
        <f t="shared" si="33"/>
        <v/>
      </c>
      <c r="AW31" s="95" t="str">
        <f t="shared" si="34"/>
        <v/>
      </c>
      <c r="AX31" s="384"/>
    </row>
    <row r="32" spans="2:50" hidden="1">
      <c r="B32" s="390"/>
      <c r="C32" s="95">
        <v>6</v>
      </c>
      <c r="D32" s="95"/>
      <c r="E32" s="95"/>
      <c r="F32" s="95"/>
      <c r="G32" s="178" t="e">
        <f t="shared" si="19"/>
        <v>#DIV/0!</v>
      </c>
      <c r="H32" s="384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392"/>
      <c r="M32" s="154" t="str">
        <f t="shared" si="20"/>
        <v/>
      </c>
      <c r="N32" s="385"/>
      <c r="O32" s="385"/>
      <c r="P32" s="95"/>
      <c r="Q32" s="152"/>
      <c r="R32" s="178" t="str">
        <f t="shared" si="21"/>
        <v/>
      </c>
      <c r="S32" s="95" t="str">
        <f t="shared" si="22"/>
        <v/>
      </c>
      <c r="T32" s="384"/>
      <c r="U32" s="95"/>
      <c r="V32" s="152"/>
      <c r="W32" s="178" t="str">
        <f t="shared" si="23"/>
        <v/>
      </c>
      <c r="X32" s="95" t="str">
        <f t="shared" si="24"/>
        <v/>
      </c>
      <c r="Y32" s="384"/>
      <c r="Z32" s="95"/>
      <c r="AA32" s="152"/>
      <c r="AB32" s="178" t="str">
        <f t="shared" si="25"/>
        <v/>
      </c>
      <c r="AC32" s="95" t="str">
        <f t="shared" si="26"/>
        <v/>
      </c>
      <c r="AD32" s="384"/>
      <c r="AE32" s="95"/>
      <c r="AF32" s="152"/>
      <c r="AG32" s="178" t="str">
        <f t="shared" si="27"/>
        <v/>
      </c>
      <c r="AH32" s="95" t="str">
        <f t="shared" si="28"/>
        <v/>
      </c>
      <c r="AI32" s="384"/>
      <c r="AJ32" s="95"/>
      <c r="AK32" s="152"/>
      <c r="AL32" s="178" t="str">
        <f t="shared" si="29"/>
        <v/>
      </c>
      <c r="AM32" s="95" t="str">
        <f t="shared" si="30"/>
        <v/>
      </c>
      <c r="AN32" s="384"/>
      <c r="AO32" s="95"/>
      <c r="AP32" s="152"/>
      <c r="AQ32" s="178" t="str">
        <f t="shared" si="31"/>
        <v/>
      </c>
      <c r="AR32" s="95" t="str">
        <f t="shared" si="32"/>
        <v/>
      </c>
      <c r="AS32" s="384"/>
      <c r="AT32" s="95"/>
      <c r="AU32" s="152"/>
      <c r="AV32" s="178" t="str">
        <f t="shared" si="33"/>
        <v/>
      </c>
      <c r="AW32" s="95" t="str">
        <f t="shared" si="34"/>
        <v/>
      </c>
      <c r="AX32" s="384"/>
    </row>
    <row r="33" spans="2:50" hidden="1">
      <c r="B33" s="390"/>
      <c r="C33" s="95">
        <v>7</v>
      </c>
      <c r="D33" s="95"/>
      <c r="E33" s="95"/>
      <c r="F33" s="95"/>
      <c r="G33" s="178" t="e">
        <f t="shared" si="19"/>
        <v>#DIV/0!</v>
      </c>
      <c r="H33" s="384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392"/>
      <c r="M33" s="154" t="str">
        <f t="shared" si="20"/>
        <v/>
      </c>
      <c r="N33" s="385"/>
      <c r="O33" s="385"/>
      <c r="P33" s="95"/>
      <c r="Q33" s="152"/>
      <c r="R33" s="178" t="str">
        <f t="shared" si="21"/>
        <v/>
      </c>
      <c r="S33" s="95" t="str">
        <f t="shared" si="22"/>
        <v/>
      </c>
      <c r="T33" s="384"/>
      <c r="U33" s="95"/>
      <c r="V33" s="152"/>
      <c r="W33" s="178" t="str">
        <f t="shared" si="23"/>
        <v/>
      </c>
      <c r="X33" s="95" t="str">
        <f t="shared" si="24"/>
        <v/>
      </c>
      <c r="Y33" s="384"/>
      <c r="Z33" s="95"/>
      <c r="AA33" s="152"/>
      <c r="AB33" s="178" t="str">
        <f t="shared" si="25"/>
        <v/>
      </c>
      <c r="AC33" s="95" t="str">
        <f t="shared" si="26"/>
        <v/>
      </c>
      <c r="AD33" s="384"/>
      <c r="AE33" s="95"/>
      <c r="AF33" s="152"/>
      <c r="AG33" s="178" t="str">
        <f t="shared" si="27"/>
        <v/>
      </c>
      <c r="AH33" s="95" t="str">
        <f t="shared" si="28"/>
        <v/>
      </c>
      <c r="AI33" s="384"/>
      <c r="AJ33" s="95"/>
      <c r="AK33" s="152"/>
      <c r="AL33" s="178" t="str">
        <f t="shared" si="29"/>
        <v/>
      </c>
      <c r="AM33" s="95" t="str">
        <f t="shared" si="30"/>
        <v/>
      </c>
      <c r="AN33" s="384"/>
      <c r="AO33" s="95"/>
      <c r="AP33" s="152"/>
      <c r="AQ33" s="178" t="str">
        <f t="shared" si="31"/>
        <v/>
      </c>
      <c r="AR33" s="95" t="str">
        <f t="shared" si="32"/>
        <v/>
      </c>
      <c r="AS33" s="384"/>
      <c r="AT33" s="95"/>
      <c r="AU33" s="152"/>
      <c r="AV33" s="178" t="str">
        <f t="shared" si="33"/>
        <v/>
      </c>
      <c r="AW33" s="95" t="str">
        <f t="shared" si="34"/>
        <v/>
      </c>
      <c r="AX33" s="384"/>
    </row>
    <row r="34" spans="2:50" hidden="1">
      <c r="B34" s="390"/>
      <c r="C34" s="95">
        <v>8</v>
      </c>
      <c r="D34" s="95"/>
      <c r="E34" s="95"/>
      <c r="F34" s="95"/>
      <c r="G34" s="178" t="e">
        <f t="shared" si="19"/>
        <v>#DIV/0!</v>
      </c>
      <c r="H34" s="384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392"/>
      <c r="M34" s="154" t="str">
        <f t="shared" si="20"/>
        <v/>
      </c>
      <c r="N34" s="385"/>
      <c r="O34" s="385"/>
      <c r="P34" s="95"/>
      <c r="Q34" s="152"/>
      <c r="R34" s="178" t="str">
        <f t="shared" si="21"/>
        <v/>
      </c>
      <c r="S34" s="95" t="str">
        <f t="shared" si="22"/>
        <v/>
      </c>
      <c r="T34" s="384"/>
      <c r="U34" s="95"/>
      <c r="V34" s="152"/>
      <c r="W34" s="178" t="str">
        <f t="shared" si="23"/>
        <v/>
      </c>
      <c r="X34" s="95" t="str">
        <f t="shared" si="24"/>
        <v/>
      </c>
      <c r="Y34" s="384"/>
      <c r="Z34" s="95"/>
      <c r="AA34" s="152"/>
      <c r="AB34" s="178" t="str">
        <f t="shared" si="25"/>
        <v/>
      </c>
      <c r="AC34" s="95" t="str">
        <f t="shared" si="26"/>
        <v/>
      </c>
      <c r="AD34" s="384"/>
      <c r="AE34" s="95"/>
      <c r="AF34" s="152"/>
      <c r="AG34" s="178" t="str">
        <f t="shared" si="27"/>
        <v/>
      </c>
      <c r="AH34" s="95" t="str">
        <f t="shared" si="28"/>
        <v/>
      </c>
      <c r="AI34" s="384"/>
      <c r="AJ34" s="95"/>
      <c r="AK34" s="152"/>
      <c r="AL34" s="178" t="str">
        <f t="shared" si="29"/>
        <v/>
      </c>
      <c r="AM34" s="95" t="str">
        <f t="shared" si="30"/>
        <v/>
      </c>
      <c r="AN34" s="384"/>
      <c r="AO34" s="95"/>
      <c r="AP34" s="152"/>
      <c r="AQ34" s="178" t="str">
        <f t="shared" si="31"/>
        <v/>
      </c>
      <c r="AR34" s="95" t="str">
        <f t="shared" si="32"/>
        <v/>
      </c>
      <c r="AS34" s="384"/>
      <c r="AT34" s="95"/>
      <c r="AU34" s="152"/>
      <c r="AV34" s="178" t="str">
        <f t="shared" si="33"/>
        <v/>
      </c>
      <c r="AW34" s="95" t="str">
        <f t="shared" si="34"/>
        <v/>
      </c>
      <c r="AX34" s="384"/>
    </row>
    <row r="35" spans="2:50" hidden="1">
      <c r="B35" s="390"/>
      <c r="C35" s="95">
        <v>9</v>
      </c>
      <c r="D35" s="95"/>
      <c r="E35" s="95"/>
      <c r="F35" s="95"/>
      <c r="G35" s="178" t="e">
        <f t="shared" si="19"/>
        <v>#DIV/0!</v>
      </c>
      <c r="H35" s="384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392"/>
      <c r="M35" s="154" t="str">
        <f t="shared" si="20"/>
        <v/>
      </c>
      <c r="N35" s="385"/>
      <c r="O35" s="385"/>
      <c r="P35" s="95"/>
      <c r="Q35" s="152"/>
      <c r="R35" s="178" t="str">
        <f t="shared" si="21"/>
        <v/>
      </c>
      <c r="S35" s="95" t="str">
        <f t="shared" si="22"/>
        <v/>
      </c>
      <c r="T35" s="384"/>
      <c r="U35" s="95"/>
      <c r="V35" s="152"/>
      <c r="W35" s="178" t="str">
        <f t="shared" si="23"/>
        <v/>
      </c>
      <c r="X35" s="95" t="str">
        <f t="shared" si="24"/>
        <v/>
      </c>
      <c r="Y35" s="384"/>
      <c r="Z35" s="95"/>
      <c r="AA35" s="152"/>
      <c r="AB35" s="178" t="str">
        <f t="shared" si="25"/>
        <v/>
      </c>
      <c r="AC35" s="95" t="str">
        <f t="shared" si="26"/>
        <v/>
      </c>
      <c r="AD35" s="384"/>
      <c r="AE35" s="95"/>
      <c r="AF35" s="152"/>
      <c r="AG35" s="178" t="str">
        <f t="shared" si="27"/>
        <v/>
      </c>
      <c r="AH35" s="95" t="str">
        <f t="shared" si="28"/>
        <v/>
      </c>
      <c r="AI35" s="384"/>
      <c r="AJ35" s="95"/>
      <c r="AK35" s="152"/>
      <c r="AL35" s="178" t="str">
        <f t="shared" si="29"/>
        <v/>
      </c>
      <c r="AM35" s="95" t="str">
        <f t="shared" si="30"/>
        <v/>
      </c>
      <c r="AN35" s="384"/>
      <c r="AO35" s="95"/>
      <c r="AP35" s="152"/>
      <c r="AQ35" s="178" t="str">
        <f t="shared" si="31"/>
        <v/>
      </c>
      <c r="AR35" s="95" t="str">
        <f t="shared" si="32"/>
        <v/>
      </c>
      <c r="AS35" s="384"/>
      <c r="AT35" s="95"/>
      <c r="AU35" s="152"/>
      <c r="AV35" s="178" t="str">
        <f t="shared" si="33"/>
        <v/>
      </c>
      <c r="AW35" s="95" t="str">
        <f t="shared" si="34"/>
        <v/>
      </c>
      <c r="AX35" s="384"/>
    </row>
    <row r="36" spans="2:50" hidden="1">
      <c r="B36" s="390"/>
      <c r="C36" s="95">
        <v>10</v>
      </c>
      <c r="D36" s="95"/>
      <c r="E36" s="95"/>
      <c r="F36" s="95"/>
      <c r="G36" s="178" t="e">
        <f t="shared" si="19"/>
        <v>#DIV/0!</v>
      </c>
      <c r="H36" s="384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392"/>
      <c r="M36" s="154" t="str">
        <f t="shared" si="20"/>
        <v/>
      </c>
      <c r="N36" s="385"/>
      <c r="O36" s="385"/>
      <c r="P36" s="95"/>
      <c r="Q36" s="152"/>
      <c r="R36" s="178" t="str">
        <f t="shared" si="21"/>
        <v/>
      </c>
      <c r="S36" s="95" t="str">
        <f t="shared" si="22"/>
        <v/>
      </c>
      <c r="T36" s="384"/>
      <c r="U36" s="95"/>
      <c r="V36" s="152"/>
      <c r="W36" s="178" t="str">
        <f t="shared" si="23"/>
        <v/>
      </c>
      <c r="X36" s="95" t="str">
        <f t="shared" si="24"/>
        <v/>
      </c>
      <c r="Y36" s="384"/>
      <c r="Z36" s="95"/>
      <c r="AA36" s="152"/>
      <c r="AB36" s="178" t="str">
        <f t="shared" si="25"/>
        <v/>
      </c>
      <c r="AC36" s="95" t="str">
        <f t="shared" si="26"/>
        <v/>
      </c>
      <c r="AD36" s="384"/>
      <c r="AE36" s="95"/>
      <c r="AF36" s="152"/>
      <c r="AG36" s="178" t="str">
        <f t="shared" si="27"/>
        <v/>
      </c>
      <c r="AH36" s="95" t="str">
        <f t="shared" si="28"/>
        <v/>
      </c>
      <c r="AI36" s="384"/>
      <c r="AJ36" s="95"/>
      <c r="AK36" s="152"/>
      <c r="AL36" s="178" t="str">
        <f t="shared" si="29"/>
        <v/>
      </c>
      <c r="AM36" s="95" t="str">
        <f t="shared" si="30"/>
        <v/>
      </c>
      <c r="AN36" s="384"/>
      <c r="AO36" s="95"/>
      <c r="AP36" s="152"/>
      <c r="AQ36" s="178" t="str">
        <f t="shared" si="31"/>
        <v/>
      </c>
      <c r="AR36" s="95" t="str">
        <f t="shared" si="32"/>
        <v/>
      </c>
      <c r="AS36" s="384"/>
      <c r="AT36" s="95"/>
      <c r="AU36" s="152"/>
      <c r="AV36" s="178" t="str">
        <f t="shared" si="33"/>
        <v/>
      </c>
      <c r="AW36" s="95" t="str">
        <f t="shared" si="34"/>
        <v/>
      </c>
      <c r="AX36" s="384"/>
    </row>
    <row r="37" spans="2:50" hidden="1">
      <c r="B37" s="390"/>
      <c r="C37" s="95">
        <v>11</v>
      </c>
      <c r="D37" s="95"/>
      <c r="E37" s="95"/>
      <c r="F37" s="95"/>
      <c r="G37" s="178" t="e">
        <f t="shared" si="19"/>
        <v>#DIV/0!</v>
      </c>
      <c r="H37" s="384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392"/>
      <c r="M37" s="154" t="str">
        <f t="shared" si="20"/>
        <v/>
      </c>
      <c r="N37" s="385"/>
      <c r="O37" s="385"/>
      <c r="P37" s="95"/>
      <c r="Q37" s="152"/>
      <c r="R37" s="178" t="str">
        <f t="shared" si="21"/>
        <v/>
      </c>
      <c r="S37" s="95" t="str">
        <f t="shared" si="22"/>
        <v/>
      </c>
      <c r="T37" s="384"/>
      <c r="U37" s="95"/>
      <c r="V37" s="152"/>
      <c r="W37" s="178" t="str">
        <f t="shared" si="23"/>
        <v/>
      </c>
      <c r="X37" s="95" t="str">
        <f t="shared" si="24"/>
        <v/>
      </c>
      <c r="Y37" s="384"/>
      <c r="Z37" s="95"/>
      <c r="AA37" s="152"/>
      <c r="AB37" s="178" t="str">
        <f t="shared" si="25"/>
        <v/>
      </c>
      <c r="AC37" s="95" t="str">
        <f t="shared" si="26"/>
        <v/>
      </c>
      <c r="AD37" s="384"/>
      <c r="AE37" s="95"/>
      <c r="AF37" s="152"/>
      <c r="AG37" s="178" t="str">
        <f t="shared" si="27"/>
        <v/>
      </c>
      <c r="AH37" s="95" t="str">
        <f t="shared" si="28"/>
        <v/>
      </c>
      <c r="AI37" s="384"/>
      <c r="AJ37" s="95"/>
      <c r="AK37" s="152"/>
      <c r="AL37" s="178" t="str">
        <f t="shared" si="29"/>
        <v/>
      </c>
      <c r="AM37" s="95" t="str">
        <f t="shared" si="30"/>
        <v/>
      </c>
      <c r="AN37" s="384"/>
      <c r="AO37" s="95"/>
      <c r="AP37" s="152"/>
      <c r="AQ37" s="178" t="str">
        <f t="shared" si="31"/>
        <v/>
      </c>
      <c r="AR37" s="95" t="str">
        <f t="shared" si="32"/>
        <v/>
      </c>
      <c r="AS37" s="384"/>
      <c r="AT37" s="95"/>
      <c r="AU37" s="152"/>
      <c r="AV37" s="178" t="str">
        <f t="shared" si="33"/>
        <v/>
      </c>
      <c r="AW37" s="95" t="str">
        <f t="shared" si="34"/>
        <v/>
      </c>
      <c r="AX37" s="384"/>
    </row>
    <row r="38" spans="2:50" hidden="1">
      <c r="B38" s="390"/>
      <c r="C38" s="95">
        <v>12</v>
      </c>
      <c r="D38" s="95"/>
      <c r="E38" s="95"/>
      <c r="F38" s="95"/>
      <c r="G38" s="178" t="e">
        <f t="shared" si="19"/>
        <v>#DIV/0!</v>
      </c>
      <c r="H38" s="384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392"/>
      <c r="M38" s="154" t="str">
        <f t="shared" si="20"/>
        <v/>
      </c>
      <c r="N38" s="385"/>
      <c r="O38" s="385"/>
      <c r="P38" s="95"/>
      <c r="Q38" s="152"/>
      <c r="R38" s="178" t="str">
        <f t="shared" si="21"/>
        <v/>
      </c>
      <c r="S38" s="95" t="str">
        <f t="shared" si="22"/>
        <v/>
      </c>
      <c r="T38" s="384"/>
      <c r="U38" s="95"/>
      <c r="V38" s="152"/>
      <c r="W38" s="178" t="str">
        <f t="shared" si="23"/>
        <v/>
      </c>
      <c r="X38" s="95" t="str">
        <f t="shared" si="24"/>
        <v/>
      </c>
      <c r="Y38" s="384"/>
      <c r="Z38" s="95"/>
      <c r="AA38" s="152"/>
      <c r="AB38" s="178" t="str">
        <f t="shared" si="25"/>
        <v/>
      </c>
      <c r="AC38" s="95" t="str">
        <f t="shared" si="26"/>
        <v/>
      </c>
      <c r="AD38" s="384"/>
      <c r="AE38" s="95"/>
      <c r="AF38" s="152"/>
      <c r="AG38" s="178" t="str">
        <f t="shared" si="27"/>
        <v/>
      </c>
      <c r="AH38" s="95" t="str">
        <f t="shared" si="28"/>
        <v/>
      </c>
      <c r="AI38" s="384"/>
      <c r="AJ38" s="95"/>
      <c r="AK38" s="152"/>
      <c r="AL38" s="178" t="str">
        <f t="shared" si="29"/>
        <v/>
      </c>
      <c r="AM38" s="95" t="str">
        <f t="shared" si="30"/>
        <v/>
      </c>
      <c r="AN38" s="384"/>
      <c r="AO38" s="95"/>
      <c r="AP38" s="152"/>
      <c r="AQ38" s="178" t="str">
        <f t="shared" si="31"/>
        <v/>
      </c>
      <c r="AR38" s="95" t="str">
        <f t="shared" si="32"/>
        <v/>
      </c>
      <c r="AS38" s="384"/>
      <c r="AT38" s="95"/>
      <c r="AU38" s="152"/>
      <c r="AV38" s="178" t="str">
        <f t="shared" si="33"/>
        <v/>
      </c>
      <c r="AW38" s="95" t="str">
        <f t="shared" si="34"/>
        <v/>
      </c>
      <c r="AX38" s="384"/>
    </row>
    <row r="39" spans="2:50" hidden="1">
      <c r="B39" s="390"/>
      <c r="C39" s="95">
        <v>13</v>
      </c>
      <c r="D39" s="95"/>
      <c r="E39" s="95"/>
      <c r="F39" s="95"/>
      <c r="G39" s="178" t="e">
        <f t="shared" si="19"/>
        <v>#DIV/0!</v>
      </c>
      <c r="H39" s="384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392"/>
      <c r="M39" s="154" t="str">
        <f t="shared" si="20"/>
        <v/>
      </c>
      <c r="N39" s="385"/>
      <c r="O39" s="385"/>
      <c r="P39" s="95"/>
      <c r="Q39" s="152"/>
      <c r="R39" s="178" t="str">
        <f t="shared" si="21"/>
        <v/>
      </c>
      <c r="S39" s="95" t="str">
        <f t="shared" si="22"/>
        <v/>
      </c>
      <c r="T39" s="384"/>
      <c r="U39" s="95"/>
      <c r="V39" s="152"/>
      <c r="W39" s="178" t="str">
        <f t="shared" si="23"/>
        <v/>
      </c>
      <c r="X39" s="95" t="str">
        <f t="shared" si="24"/>
        <v/>
      </c>
      <c r="Y39" s="384"/>
      <c r="Z39" s="95"/>
      <c r="AA39" s="152"/>
      <c r="AB39" s="178" t="str">
        <f t="shared" si="25"/>
        <v/>
      </c>
      <c r="AC39" s="95" t="str">
        <f t="shared" si="26"/>
        <v/>
      </c>
      <c r="AD39" s="384"/>
      <c r="AE39" s="95"/>
      <c r="AF39" s="152"/>
      <c r="AG39" s="178" t="str">
        <f t="shared" si="27"/>
        <v/>
      </c>
      <c r="AH39" s="95" t="str">
        <f t="shared" si="28"/>
        <v/>
      </c>
      <c r="AI39" s="384"/>
      <c r="AJ39" s="95"/>
      <c r="AK39" s="152"/>
      <c r="AL39" s="178" t="str">
        <f t="shared" si="29"/>
        <v/>
      </c>
      <c r="AM39" s="95" t="str">
        <f t="shared" si="30"/>
        <v/>
      </c>
      <c r="AN39" s="384"/>
      <c r="AO39" s="95"/>
      <c r="AP39" s="152"/>
      <c r="AQ39" s="178" t="str">
        <f t="shared" si="31"/>
        <v/>
      </c>
      <c r="AR39" s="95" t="str">
        <f t="shared" si="32"/>
        <v/>
      </c>
      <c r="AS39" s="384"/>
      <c r="AT39" s="95"/>
      <c r="AU39" s="152"/>
      <c r="AV39" s="178" t="str">
        <f t="shared" si="33"/>
        <v/>
      </c>
      <c r="AW39" s="95" t="str">
        <f t="shared" si="34"/>
        <v/>
      </c>
      <c r="AX39" s="384"/>
    </row>
    <row r="40" spans="2:50" hidden="1">
      <c r="B40" s="390"/>
      <c r="C40" s="95">
        <v>14</v>
      </c>
      <c r="D40" s="95"/>
      <c r="E40" s="95"/>
      <c r="F40" s="95"/>
      <c r="G40" s="178" t="e">
        <f t="shared" si="19"/>
        <v>#DIV/0!</v>
      </c>
      <c r="H40" s="384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392"/>
      <c r="M40" s="154" t="str">
        <f t="shared" si="20"/>
        <v/>
      </c>
      <c r="N40" s="385"/>
      <c r="O40" s="385"/>
      <c r="P40" s="95"/>
      <c r="Q40" s="152"/>
      <c r="R40" s="178" t="str">
        <f t="shared" si="21"/>
        <v/>
      </c>
      <c r="S40" s="95" t="str">
        <f t="shared" si="22"/>
        <v/>
      </c>
      <c r="T40" s="384"/>
      <c r="U40" s="95"/>
      <c r="V40" s="152"/>
      <c r="W40" s="178" t="str">
        <f t="shared" si="23"/>
        <v/>
      </c>
      <c r="X40" s="95" t="str">
        <f t="shared" si="24"/>
        <v/>
      </c>
      <c r="Y40" s="384"/>
      <c r="Z40" s="95"/>
      <c r="AA40" s="152"/>
      <c r="AB40" s="178" t="str">
        <f t="shared" si="25"/>
        <v/>
      </c>
      <c r="AC40" s="95" t="str">
        <f t="shared" si="26"/>
        <v/>
      </c>
      <c r="AD40" s="384"/>
      <c r="AE40" s="95"/>
      <c r="AF40" s="152"/>
      <c r="AG40" s="178" t="str">
        <f t="shared" si="27"/>
        <v/>
      </c>
      <c r="AH40" s="95" t="str">
        <f t="shared" si="28"/>
        <v/>
      </c>
      <c r="AI40" s="384"/>
      <c r="AJ40" s="95"/>
      <c r="AK40" s="152"/>
      <c r="AL40" s="178" t="str">
        <f t="shared" si="29"/>
        <v/>
      </c>
      <c r="AM40" s="95" t="str">
        <f t="shared" si="30"/>
        <v/>
      </c>
      <c r="AN40" s="384"/>
      <c r="AO40" s="95"/>
      <c r="AP40" s="152"/>
      <c r="AQ40" s="178" t="str">
        <f t="shared" si="31"/>
        <v/>
      </c>
      <c r="AR40" s="95" t="str">
        <f t="shared" si="32"/>
        <v/>
      </c>
      <c r="AS40" s="384"/>
      <c r="AT40" s="95"/>
      <c r="AU40" s="152"/>
      <c r="AV40" s="178" t="str">
        <f t="shared" si="33"/>
        <v/>
      </c>
      <c r="AW40" s="95" t="str">
        <f t="shared" si="34"/>
        <v/>
      </c>
      <c r="AX40" s="384"/>
    </row>
    <row r="41" spans="2:50" hidden="1">
      <c r="B41" s="390"/>
      <c r="C41" s="95">
        <v>15</v>
      </c>
      <c r="D41" s="95"/>
      <c r="E41" s="95"/>
      <c r="F41" s="95"/>
      <c r="G41" s="178" t="e">
        <f t="shared" si="19"/>
        <v>#DIV/0!</v>
      </c>
      <c r="H41" s="384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393"/>
      <c r="M41" s="154" t="str">
        <f t="shared" si="20"/>
        <v/>
      </c>
      <c r="N41" s="385"/>
      <c r="O41" s="385"/>
      <c r="P41" s="95"/>
      <c r="Q41" s="152"/>
      <c r="R41" s="178" t="str">
        <f t="shared" si="21"/>
        <v/>
      </c>
      <c r="S41" s="95" t="str">
        <f t="shared" si="22"/>
        <v/>
      </c>
      <c r="T41" s="384"/>
      <c r="U41" s="95"/>
      <c r="V41" s="152"/>
      <c r="W41" s="178" t="str">
        <f t="shared" si="23"/>
        <v/>
      </c>
      <c r="X41" s="95" t="str">
        <f t="shared" si="24"/>
        <v/>
      </c>
      <c r="Y41" s="384"/>
      <c r="Z41" s="95"/>
      <c r="AA41" s="152"/>
      <c r="AB41" s="178" t="str">
        <f t="shared" si="25"/>
        <v/>
      </c>
      <c r="AC41" s="95" t="str">
        <f t="shared" si="26"/>
        <v/>
      </c>
      <c r="AD41" s="384"/>
      <c r="AE41" s="95"/>
      <c r="AF41" s="152"/>
      <c r="AG41" s="178" t="str">
        <f t="shared" si="27"/>
        <v/>
      </c>
      <c r="AH41" s="95" t="str">
        <f t="shared" si="28"/>
        <v/>
      </c>
      <c r="AI41" s="384"/>
      <c r="AJ41" s="95"/>
      <c r="AK41" s="152"/>
      <c r="AL41" s="178" t="str">
        <f t="shared" si="29"/>
        <v/>
      </c>
      <c r="AM41" s="95" t="str">
        <f t="shared" si="30"/>
        <v/>
      </c>
      <c r="AN41" s="384"/>
      <c r="AO41" s="95"/>
      <c r="AP41" s="152"/>
      <c r="AQ41" s="178" t="str">
        <f t="shared" si="31"/>
        <v/>
      </c>
      <c r="AR41" s="95" t="str">
        <f t="shared" si="32"/>
        <v/>
      </c>
      <c r="AS41" s="384"/>
      <c r="AT41" s="95"/>
      <c r="AU41" s="152"/>
      <c r="AV41" s="178" t="str">
        <f t="shared" si="33"/>
        <v/>
      </c>
      <c r="AW41" s="95" t="str">
        <f t="shared" si="34"/>
        <v/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385" t="s">
        <v>152</v>
      </c>
      <c r="C47" s="95">
        <v>1</v>
      </c>
      <c r="D47" s="95"/>
      <c r="E47" s="95"/>
      <c r="F47" s="95"/>
      <c r="G47" s="178" t="e">
        <f>F47/E47</f>
        <v>#DIV/0!</v>
      </c>
      <c r="H47" s="384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391" t="str">
        <f>IFERROR(AVERAGE(K47:K61),"-")</f>
        <v>-</v>
      </c>
      <c r="M47" s="154" t="str">
        <f>IFERROR(RANK(K47, K$7:K$21),"")</f>
        <v/>
      </c>
      <c r="N47" s="385"/>
      <c r="O47" s="385"/>
      <c r="P47" s="95"/>
      <c r="Q47" s="152"/>
      <c r="R47" s="178" t="str">
        <f>IFERROR(Q47/P47,"")</f>
        <v/>
      </c>
      <c r="S47" s="95" t="str">
        <f>IFERROR(RANK(R47, R$47:R$61),"")</f>
        <v/>
      </c>
      <c r="T47" s="384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384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384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384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384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384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384" t="e">
        <f>AVERAGE(AV47:AV61)</f>
        <v>#DIV/0!</v>
      </c>
    </row>
    <row r="48" spans="2:50" hidden="1">
      <c r="B48" s="390"/>
      <c r="C48" s="95">
        <v>2</v>
      </c>
      <c r="D48" s="95"/>
      <c r="E48" s="95"/>
      <c r="F48" s="95"/>
      <c r="G48" s="178" t="e">
        <f t="shared" ref="G48:G61" si="37">F48/E48</f>
        <v>#DIV/0!</v>
      </c>
      <c r="H48" s="384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392"/>
      <c r="M48" s="154" t="str">
        <f t="shared" ref="M48:M61" si="38">IFERROR(RANK(K48, K$7:K$21),"")</f>
        <v/>
      </c>
      <c r="N48" s="385"/>
      <c r="O48" s="385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384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384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384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384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384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384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384"/>
    </row>
    <row r="49" spans="2:50" hidden="1">
      <c r="B49" s="390"/>
      <c r="C49" s="95">
        <v>3</v>
      </c>
      <c r="D49" s="95"/>
      <c r="E49" s="95"/>
      <c r="F49" s="95"/>
      <c r="G49" s="178" t="e">
        <f t="shared" si="37"/>
        <v>#DIV/0!</v>
      </c>
      <c r="H49" s="384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392"/>
      <c r="M49" s="154" t="str">
        <f t="shared" si="38"/>
        <v/>
      </c>
      <c r="N49" s="385"/>
      <c r="O49" s="385"/>
      <c r="P49" s="95"/>
      <c r="Q49" s="152"/>
      <c r="R49" s="178" t="str">
        <f t="shared" si="39"/>
        <v/>
      </c>
      <c r="S49" s="95" t="str">
        <f t="shared" si="40"/>
        <v/>
      </c>
      <c r="T49" s="384"/>
      <c r="U49" s="95"/>
      <c r="V49" s="152"/>
      <c r="W49" s="178" t="str">
        <f t="shared" si="41"/>
        <v/>
      </c>
      <c r="X49" s="95" t="str">
        <f t="shared" si="42"/>
        <v/>
      </c>
      <c r="Y49" s="384"/>
      <c r="Z49" s="95"/>
      <c r="AA49" s="152"/>
      <c r="AB49" s="178" t="str">
        <f t="shared" si="43"/>
        <v/>
      </c>
      <c r="AC49" s="95" t="str">
        <f t="shared" si="44"/>
        <v/>
      </c>
      <c r="AD49" s="384"/>
      <c r="AE49" s="95"/>
      <c r="AF49" s="152"/>
      <c r="AG49" s="178" t="str">
        <f t="shared" si="45"/>
        <v/>
      </c>
      <c r="AH49" s="95" t="str">
        <f t="shared" si="46"/>
        <v/>
      </c>
      <c r="AI49" s="384"/>
      <c r="AJ49" s="95"/>
      <c r="AK49" s="152"/>
      <c r="AL49" s="178" t="str">
        <f t="shared" si="47"/>
        <v/>
      </c>
      <c r="AM49" s="95" t="str">
        <f t="shared" si="48"/>
        <v/>
      </c>
      <c r="AN49" s="384"/>
      <c r="AO49" s="95"/>
      <c r="AP49" s="152"/>
      <c r="AQ49" s="178" t="str">
        <f t="shared" si="49"/>
        <v/>
      </c>
      <c r="AR49" s="95" t="str">
        <f t="shared" si="50"/>
        <v/>
      </c>
      <c r="AS49" s="384"/>
      <c r="AT49" s="95"/>
      <c r="AU49" s="152"/>
      <c r="AV49" s="178" t="str">
        <f t="shared" si="51"/>
        <v/>
      </c>
      <c r="AW49" s="95" t="str">
        <f t="shared" si="52"/>
        <v/>
      </c>
      <c r="AX49" s="384"/>
    </row>
    <row r="50" spans="2:50" hidden="1">
      <c r="B50" s="390"/>
      <c r="C50" s="95">
        <v>4</v>
      </c>
      <c r="D50" s="95"/>
      <c r="E50" s="95"/>
      <c r="F50" s="95"/>
      <c r="G50" s="178" t="e">
        <f t="shared" si="37"/>
        <v>#DIV/0!</v>
      </c>
      <c r="H50" s="384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392"/>
      <c r="M50" s="154" t="str">
        <f t="shared" si="38"/>
        <v/>
      </c>
      <c r="N50" s="385"/>
      <c r="O50" s="385"/>
      <c r="P50" s="95"/>
      <c r="Q50" s="152"/>
      <c r="R50" s="178" t="str">
        <f t="shared" si="39"/>
        <v/>
      </c>
      <c r="S50" s="95" t="str">
        <f t="shared" si="40"/>
        <v/>
      </c>
      <c r="T50" s="384"/>
      <c r="U50" s="95"/>
      <c r="V50" s="152"/>
      <c r="W50" s="178" t="str">
        <f t="shared" si="41"/>
        <v/>
      </c>
      <c r="X50" s="95" t="str">
        <f t="shared" si="42"/>
        <v/>
      </c>
      <c r="Y50" s="384"/>
      <c r="Z50" s="95"/>
      <c r="AA50" s="152"/>
      <c r="AB50" s="178" t="str">
        <f t="shared" si="43"/>
        <v/>
      </c>
      <c r="AC50" s="95" t="str">
        <f t="shared" si="44"/>
        <v/>
      </c>
      <c r="AD50" s="384"/>
      <c r="AE50" s="95"/>
      <c r="AF50" s="152"/>
      <c r="AG50" s="178" t="str">
        <f t="shared" si="45"/>
        <v/>
      </c>
      <c r="AH50" s="95" t="str">
        <f t="shared" si="46"/>
        <v/>
      </c>
      <c r="AI50" s="384"/>
      <c r="AJ50" s="95"/>
      <c r="AK50" s="152"/>
      <c r="AL50" s="178" t="str">
        <f t="shared" si="47"/>
        <v/>
      </c>
      <c r="AM50" s="95" t="str">
        <f t="shared" si="48"/>
        <v/>
      </c>
      <c r="AN50" s="384"/>
      <c r="AO50" s="95"/>
      <c r="AP50" s="152"/>
      <c r="AQ50" s="178" t="str">
        <f t="shared" si="49"/>
        <v/>
      </c>
      <c r="AR50" s="95" t="str">
        <f t="shared" si="50"/>
        <v/>
      </c>
      <c r="AS50" s="384"/>
      <c r="AT50" s="95"/>
      <c r="AU50" s="152"/>
      <c r="AV50" s="178" t="str">
        <f t="shared" si="51"/>
        <v/>
      </c>
      <c r="AW50" s="95" t="str">
        <f t="shared" si="52"/>
        <v/>
      </c>
      <c r="AX50" s="384"/>
    </row>
    <row r="51" spans="2:50" hidden="1">
      <c r="B51" s="390"/>
      <c r="C51" s="95">
        <v>5</v>
      </c>
      <c r="D51" s="95"/>
      <c r="E51" s="95"/>
      <c r="F51" s="95"/>
      <c r="G51" s="178" t="e">
        <f t="shared" si="37"/>
        <v>#DIV/0!</v>
      </c>
      <c r="H51" s="384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392"/>
      <c r="M51" s="154" t="str">
        <f t="shared" si="38"/>
        <v/>
      </c>
      <c r="N51" s="385"/>
      <c r="O51" s="385"/>
      <c r="P51" s="95"/>
      <c r="Q51" s="152"/>
      <c r="R51" s="178" t="str">
        <f t="shared" si="39"/>
        <v/>
      </c>
      <c r="S51" s="95" t="str">
        <f t="shared" si="40"/>
        <v/>
      </c>
      <c r="T51" s="384"/>
      <c r="U51" s="95"/>
      <c r="V51" s="152"/>
      <c r="W51" s="178" t="str">
        <f t="shared" si="41"/>
        <v/>
      </c>
      <c r="X51" s="95" t="str">
        <f t="shared" si="42"/>
        <v/>
      </c>
      <c r="Y51" s="384"/>
      <c r="Z51" s="95"/>
      <c r="AA51" s="152"/>
      <c r="AB51" s="178" t="str">
        <f t="shared" si="43"/>
        <v/>
      </c>
      <c r="AC51" s="95" t="str">
        <f t="shared" si="44"/>
        <v/>
      </c>
      <c r="AD51" s="384"/>
      <c r="AE51" s="95"/>
      <c r="AF51" s="152"/>
      <c r="AG51" s="178" t="str">
        <f t="shared" si="45"/>
        <v/>
      </c>
      <c r="AH51" s="95" t="str">
        <f t="shared" si="46"/>
        <v/>
      </c>
      <c r="AI51" s="384"/>
      <c r="AJ51" s="95"/>
      <c r="AK51" s="152"/>
      <c r="AL51" s="178" t="str">
        <f t="shared" si="47"/>
        <v/>
      </c>
      <c r="AM51" s="95" t="str">
        <f t="shared" si="48"/>
        <v/>
      </c>
      <c r="AN51" s="384"/>
      <c r="AO51" s="95"/>
      <c r="AP51" s="152"/>
      <c r="AQ51" s="178" t="str">
        <f t="shared" si="49"/>
        <v/>
      </c>
      <c r="AR51" s="95" t="str">
        <f t="shared" si="50"/>
        <v/>
      </c>
      <c r="AS51" s="384"/>
      <c r="AT51" s="95"/>
      <c r="AU51" s="152"/>
      <c r="AV51" s="178" t="str">
        <f t="shared" si="51"/>
        <v/>
      </c>
      <c r="AW51" s="95" t="str">
        <f t="shared" si="52"/>
        <v/>
      </c>
      <c r="AX51" s="384"/>
    </row>
    <row r="52" spans="2:50" hidden="1">
      <c r="B52" s="390"/>
      <c r="C52" s="95">
        <v>6</v>
      </c>
      <c r="D52" s="95"/>
      <c r="E52" s="95"/>
      <c r="F52" s="95"/>
      <c r="G52" s="178" t="e">
        <f t="shared" si="37"/>
        <v>#DIV/0!</v>
      </c>
      <c r="H52" s="384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392"/>
      <c r="M52" s="154" t="str">
        <f t="shared" si="38"/>
        <v/>
      </c>
      <c r="N52" s="385"/>
      <c r="O52" s="385"/>
      <c r="P52" s="95"/>
      <c r="Q52" s="152"/>
      <c r="R52" s="178" t="str">
        <f t="shared" si="39"/>
        <v/>
      </c>
      <c r="S52" s="95" t="str">
        <f t="shared" si="40"/>
        <v/>
      </c>
      <c r="T52" s="384"/>
      <c r="U52" s="95"/>
      <c r="V52" s="152"/>
      <c r="W52" s="178" t="str">
        <f t="shared" si="41"/>
        <v/>
      </c>
      <c r="X52" s="95" t="str">
        <f t="shared" si="42"/>
        <v/>
      </c>
      <c r="Y52" s="384"/>
      <c r="Z52" s="95"/>
      <c r="AA52" s="152"/>
      <c r="AB52" s="178" t="str">
        <f t="shared" si="43"/>
        <v/>
      </c>
      <c r="AC52" s="95" t="str">
        <f t="shared" si="44"/>
        <v/>
      </c>
      <c r="AD52" s="384"/>
      <c r="AE52" s="95"/>
      <c r="AF52" s="152"/>
      <c r="AG52" s="178" t="str">
        <f t="shared" si="45"/>
        <v/>
      </c>
      <c r="AH52" s="95" t="str">
        <f t="shared" si="46"/>
        <v/>
      </c>
      <c r="AI52" s="384"/>
      <c r="AJ52" s="95"/>
      <c r="AK52" s="152"/>
      <c r="AL52" s="178" t="str">
        <f t="shared" si="47"/>
        <v/>
      </c>
      <c r="AM52" s="95" t="str">
        <f t="shared" si="48"/>
        <v/>
      </c>
      <c r="AN52" s="384"/>
      <c r="AO52" s="95"/>
      <c r="AP52" s="152"/>
      <c r="AQ52" s="178" t="str">
        <f t="shared" si="49"/>
        <v/>
      </c>
      <c r="AR52" s="95" t="str">
        <f t="shared" si="50"/>
        <v/>
      </c>
      <c r="AS52" s="384"/>
      <c r="AT52" s="95"/>
      <c r="AU52" s="152"/>
      <c r="AV52" s="178" t="str">
        <f t="shared" si="51"/>
        <v/>
      </c>
      <c r="AW52" s="95" t="str">
        <f t="shared" si="52"/>
        <v/>
      </c>
      <c r="AX52" s="384"/>
    </row>
    <row r="53" spans="2:50" hidden="1">
      <c r="B53" s="390"/>
      <c r="C53" s="95">
        <v>7</v>
      </c>
      <c r="D53" s="95"/>
      <c r="E53" s="95"/>
      <c r="F53" s="95"/>
      <c r="G53" s="178" t="e">
        <f t="shared" si="37"/>
        <v>#DIV/0!</v>
      </c>
      <c r="H53" s="384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392"/>
      <c r="M53" s="154" t="str">
        <f t="shared" si="38"/>
        <v/>
      </c>
      <c r="N53" s="385"/>
      <c r="O53" s="385"/>
      <c r="P53" s="95"/>
      <c r="Q53" s="152"/>
      <c r="R53" s="178" t="str">
        <f t="shared" si="39"/>
        <v/>
      </c>
      <c r="S53" s="95" t="str">
        <f t="shared" si="40"/>
        <v/>
      </c>
      <c r="T53" s="384"/>
      <c r="U53" s="95"/>
      <c r="V53" s="152"/>
      <c r="W53" s="178" t="str">
        <f t="shared" si="41"/>
        <v/>
      </c>
      <c r="X53" s="95" t="str">
        <f t="shared" si="42"/>
        <v/>
      </c>
      <c r="Y53" s="384"/>
      <c r="Z53" s="95"/>
      <c r="AA53" s="152"/>
      <c r="AB53" s="178" t="str">
        <f t="shared" si="43"/>
        <v/>
      </c>
      <c r="AC53" s="95" t="str">
        <f t="shared" si="44"/>
        <v/>
      </c>
      <c r="AD53" s="384"/>
      <c r="AE53" s="95"/>
      <c r="AF53" s="152"/>
      <c r="AG53" s="178" t="str">
        <f t="shared" si="45"/>
        <v/>
      </c>
      <c r="AH53" s="95" t="str">
        <f t="shared" si="46"/>
        <v/>
      </c>
      <c r="AI53" s="384"/>
      <c r="AJ53" s="95"/>
      <c r="AK53" s="152"/>
      <c r="AL53" s="178" t="str">
        <f t="shared" si="47"/>
        <v/>
      </c>
      <c r="AM53" s="95" t="str">
        <f t="shared" si="48"/>
        <v/>
      </c>
      <c r="AN53" s="384"/>
      <c r="AO53" s="95"/>
      <c r="AP53" s="152"/>
      <c r="AQ53" s="178" t="str">
        <f t="shared" si="49"/>
        <v/>
      </c>
      <c r="AR53" s="95" t="str">
        <f t="shared" si="50"/>
        <v/>
      </c>
      <c r="AS53" s="384"/>
      <c r="AT53" s="95"/>
      <c r="AU53" s="152"/>
      <c r="AV53" s="178" t="str">
        <f t="shared" si="51"/>
        <v/>
      </c>
      <c r="AW53" s="95" t="str">
        <f t="shared" si="52"/>
        <v/>
      </c>
      <c r="AX53" s="384"/>
    </row>
    <row r="54" spans="2:50" hidden="1">
      <c r="B54" s="390"/>
      <c r="C54" s="95">
        <v>8</v>
      </c>
      <c r="D54" s="95"/>
      <c r="E54" s="95"/>
      <c r="F54" s="95"/>
      <c r="G54" s="178" t="e">
        <f t="shared" si="37"/>
        <v>#DIV/0!</v>
      </c>
      <c r="H54" s="384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392"/>
      <c r="M54" s="154" t="str">
        <f t="shared" si="38"/>
        <v/>
      </c>
      <c r="N54" s="385"/>
      <c r="O54" s="385"/>
      <c r="P54" s="95"/>
      <c r="Q54" s="152"/>
      <c r="R54" s="178" t="str">
        <f t="shared" si="39"/>
        <v/>
      </c>
      <c r="S54" s="95" t="str">
        <f t="shared" si="40"/>
        <v/>
      </c>
      <c r="T54" s="384"/>
      <c r="U54" s="95"/>
      <c r="V54" s="152"/>
      <c r="W54" s="178" t="str">
        <f t="shared" si="41"/>
        <v/>
      </c>
      <c r="X54" s="95" t="str">
        <f t="shared" si="42"/>
        <v/>
      </c>
      <c r="Y54" s="384"/>
      <c r="Z54" s="95"/>
      <c r="AA54" s="152"/>
      <c r="AB54" s="178" t="str">
        <f t="shared" si="43"/>
        <v/>
      </c>
      <c r="AC54" s="95" t="str">
        <f t="shared" si="44"/>
        <v/>
      </c>
      <c r="AD54" s="384"/>
      <c r="AE54" s="95"/>
      <c r="AF54" s="152"/>
      <c r="AG54" s="178" t="str">
        <f t="shared" si="45"/>
        <v/>
      </c>
      <c r="AH54" s="95" t="str">
        <f t="shared" si="46"/>
        <v/>
      </c>
      <c r="AI54" s="384"/>
      <c r="AJ54" s="95"/>
      <c r="AK54" s="152"/>
      <c r="AL54" s="178" t="str">
        <f t="shared" si="47"/>
        <v/>
      </c>
      <c r="AM54" s="95" t="str">
        <f t="shared" si="48"/>
        <v/>
      </c>
      <c r="AN54" s="384"/>
      <c r="AO54" s="95"/>
      <c r="AP54" s="152"/>
      <c r="AQ54" s="178" t="str">
        <f t="shared" si="49"/>
        <v/>
      </c>
      <c r="AR54" s="95" t="str">
        <f t="shared" si="50"/>
        <v/>
      </c>
      <c r="AS54" s="384"/>
      <c r="AT54" s="95"/>
      <c r="AU54" s="152"/>
      <c r="AV54" s="178" t="str">
        <f t="shared" si="51"/>
        <v/>
      </c>
      <c r="AW54" s="95" t="str">
        <f t="shared" si="52"/>
        <v/>
      </c>
      <c r="AX54" s="384"/>
    </row>
    <row r="55" spans="2:50" hidden="1">
      <c r="B55" s="390"/>
      <c r="C55" s="95">
        <v>9</v>
      </c>
      <c r="D55" s="95"/>
      <c r="E55" s="95"/>
      <c r="F55" s="95"/>
      <c r="G55" s="178" t="e">
        <f t="shared" si="37"/>
        <v>#DIV/0!</v>
      </c>
      <c r="H55" s="384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392"/>
      <c r="M55" s="154" t="str">
        <f t="shared" si="38"/>
        <v/>
      </c>
      <c r="N55" s="385"/>
      <c r="O55" s="385"/>
      <c r="P55" s="95"/>
      <c r="Q55" s="152"/>
      <c r="R55" s="178" t="str">
        <f t="shared" si="39"/>
        <v/>
      </c>
      <c r="S55" s="95" t="str">
        <f t="shared" si="40"/>
        <v/>
      </c>
      <c r="T55" s="384"/>
      <c r="U55" s="95"/>
      <c r="V55" s="152"/>
      <c r="W55" s="178" t="str">
        <f t="shared" si="41"/>
        <v/>
      </c>
      <c r="X55" s="95" t="str">
        <f t="shared" si="42"/>
        <v/>
      </c>
      <c r="Y55" s="384"/>
      <c r="Z55" s="95"/>
      <c r="AA55" s="152"/>
      <c r="AB55" s="178" t="str">
        <f t="shared" si="43"/>
        <v/>
      </c>
      <c r="AC55" s="95" t="str">
        <f t="shared" si="44"/>
        <v/>
      </c>
      <c r="AD55" s="384"/>
      <c r="AE55" s="95"/>
      <c r="AF55" s="152"/>
      <c r="AG55" s="178" t="str">
        <f t="shared" si="45"/>
        <v/>
      </c>
      <c r="AH55" s="95" t="str">
        <f t="shared" si="46"/>
        <v/>
      </c>
      <c r="AI55" s="384"/>
      <c r="AJ55" s="95"/>
      <c r="AK55" s="152"/>
      <c r="AL55" s="178" t="str">
        <f t="shared" si="47"/>
        <v/>
      </c>
      <c r="AM55" s="95" t="str">
        <f t="shared" si="48"/>
        <v/>
      </c>
      <c r="AN55" s="384"/>
      <c r="AO55" s="95"/>
      <c r="AP55" s="152"/>
      <c r="AQ55" s="178" t="str">
        <f t="shared" si="49"/>
        <v/>
      </c>
      <c r="AR55" s="95" t="str">
        <f t="shared" si="50"/>
        <v/>
      </c>
      <c r="AS55" s="384"/>
      <c r="AT55" s="95"/>
      <c r="AU55" s="152"/>
      <c r="AV55" s="178" t="str">
        <f t="shared" si="51"/>
        <v/>
      </c>
      <c r="AW55" s="95" t="str">
        <f t="shared" si="52"/>
        <v/>
      </c>
      <c r="AX55" s="384"/>
    </row>
    <row r="56" spans="2:50" hidden="1">
      <c r="B56" s="390"/>
      <c r="C56" s="95">
        <v>10</v>
      </c>
      <c r="D56" s="95"/>
      <c r="E56" s="95"/>
      <c r="F56" s="95"/>
      <c r="G56" s="178" t="e">
        <f t="shared" si="37"/>
        <v>#DIV/0!</v>
      </c>
      <c r="H56" s="384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392"/>
      <c r="M56" s="154" t="str">
        <f t="shared" si="38"/>
        <v/>
      </c>
      <c r="N56" s="385"/>
      <c r="O56" s="385"/>
      <c r="P56" s="95"/>
      <c r="Q56" s="152"/>
      <c r="R56" s="178" t="str">
        <f t="shared" si="39"/>
        <v/>
      </c>
      <c r="S56" s="95" t="str">
        <f t="shared" si="40"/>
        <v/>
      </c>
      <c r="T56" s="384"/>
      <c r="U56" s="95"/>
      <c r="V56" s="152"/>
      <c r="W56" s="178" t="str">
        <f t="shared" si="41"/>
        <v/>
      </c>
      <c r="X56" s="95" t="str">
        <f t="shared" si="42"/>
        <v/>
      </c>
      <c r="Y56" s="384"/>
      <c r="Z56" s="95"/>
      <c r="AA56" s="152"/>
      <c r="AB56" s="178" t="str">
        <f t="shared" si="43"/>
        <v/>
      </c>
      <c r="AC56" s="95" t="str">
        <f t="shared" si="44"/>
        <v/>
      </c>
      <c r="AD56" s="384"/>
      <c r="AE56" s="95"/>
      <c r="AF56" s="152"/>
      <c r="AG56" s="178" t="str">
        <f t="shared" si="45"/>
        <v/>
      </c>
      <c r="AH56" s="95" t="str">
        <f t="shared" si="46"/>
        <v/>
      </c>
      <c r="AI56" s="384"/>
      <c r="AJ56" s="95"/>
      <c r="AK56" s="152"/>
      <c r="AL56" s="178" t="str">
        <f t="shared" si="47"/>
        <v/>
      </c>
      <c r="AM56" s="95" t="str">
        <f t="shared" si="48"/>
        <v/>
      </c>
      <c r="AN56" s="384"/>
      <c r="AO56" s="95"/>
      <c r="AP56" s="152"/>
      <c r="AQ56" s="178" t="str">
        <f t="shared" si="49"/>
        <v/>
      </c>
      <c r="AR56" s="95" t="str">
        <f t="shared" si="50"/>
        <v/>
      </c>
      <c r="AS56" s="384"/>
      <c r="AT56" s="95"/>
      <c r="AU56" s="152"/>
      <c r="AV56" s="178" t="str">
        <f t="shared" si="51"/>
        <v/>
      </c>
      <c r="AW56" s="95" t="str">
        <f t="shared" si="52"/>
        <v/>
      </c>
      <c r="AX56" s="384"/>
    </row>
    <row r="57" spans="2:50" hidden="1">
      <c r="B57" s="390"/>
      <c r="C57" s="95">
        <v>11</v>
      </c>
      <c r="D57" s="95"/>
      <c r="E57" s="95"/>
      <c r="F57" s="95"/>
      <c r="G57" s="178" t="e">
        <f t="shared" si="37"/>
        <v>#DIV/0!</v>
      </c>
      <c r="H57" s="384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392"/>
      <c r="M57" s="154" t="str">
        <f t="shared" si="38"/>
        <v/>
      </c>
      <c r="N57" s="385"/>
      <c r="O57" s="385"/>
      <c r="P57" s="95"/>
      <c r="Q57" s="152"/>
      <c r="R57" s="178" t="str">
        <f t="shared" si="39"/>
        <v/>
      </c>
      <c r="S57" s="95" t="str">
        <f t="shared" si="40"/>
        <v/>
      </c>
      <c r="T57" s="384"/>
      <c r="U57" s="95"/>
      <c r="V57" s="152"/>
      <c r="W57" s="178" t="str">
        <f t="shared" si="41"/>
        <v/>
      </c>
      <c r="X57" s="95" t="str">
        <f t="shared" si="42"/>
        <v/>
      </c>
      <c r="Y57" s="384"/>
      <c r="Z57" s="95"/>
      <c r="AA57" s="152"/>
      <c r="AB57" s="178" t="str">
        <f t="shared" si="43"/>
        <v/>
      </c>
      <c r="AC57" s="95" t="str">
        <f t="shared" si="44"/>
        <v/>
      </c>
      <c r="AD57" s="384"/>
      <c r="AE57" s="95"/>
      <c r="AF57" s="152"/>
      <c r="AG57" s="178" t="str">
        <f t="shared" si="45"/>
        <v/>
      </c>
      <c r="AH57" s="95" t="str">
        <f t="shared" si="46"/>
        <v/>
      </c>
      <c r="AI57" s="384"/>
      <c r="AJ57" s="95"/>
      <c r="AK57" s="152"/>
      <c r="AL57" s="178" t="str">
        <f t="shared" si="47"/>
        <v/>
      </c>
      <c r="AM57" s="95" t="str">
        <f t="shared" si="48"/>
        <v/>
      </c>
      <c r="AN57" s="384"/>
      <c r="AO57" s="95"/>
      <c r="AP57" s="152"/>
      <c r="AQ57" s="178" t="str">
        <f t="shared" si="49"/>
        <v/>
      </c>
      <c r="AR57" s="95" t="str">
        <f t="shared" si="50"/>
        <v/>
      </c>
      <c r="AS57" s="384"/>
      <c r="AT57" s="95"/>
      <c r="AU57" s="152"/>
      <c r="AV57" s="178" t="str">
        <f t="shared" si="51"/>
        <v/>
      </c>
      <c r="AW57" s="95" t="str">
        <f t="shared" si="52"/>
        <v/>
      </c>
      <c r="AX57" s="384"/>
    </row>
    <row r="58" spans="2:50" hidden="1">
      <c r="B58" s="390"/>
      <c r="C58" s="95">
        <v>12</v>
      </c>
      <c r="D58" s="95"/>
      <c r="E58" s="95"/>
      <c r="F58" s="95"/>
      <c r="G58" s="178" t="e">
        <f t="shared" si="37"/>
        <v>#DIV/0!</v>
      </c>
      <c r="H58" s="384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392"/>
      <c r="M58" s="154" t="str">
        <f t="shared" si="38"/>
        <v/>
      </c>
      <c r="N58" s="385"/>
      <c r="O58" s="385"/>
      <c r="P58" s="95"/>
      <c r="Q58" s="152"/>
      <c r="R58" s="178" t="str">
        <f t="shared" si="39"/>
        <v/>
      </c>
      <c r="S58" s="95" t="str">
        <f t="shared" si="40"/>
        <v/>
      </c>
      <c r="T58" s="384"/>
      <c r="U58" s="95"/>
      <c r="V58" s="152"/>
      <c r="W58" s="178" t="str">
        <f t="shared" si="41"/>
        <v/>
      </c>
      <c r="X58" s="95" t="str">
        <f t="shared" si="42"/>
        <v/>
      </c>
      <c r="Y58" s="384"/>
      <c r="Z58" s="95"/>
      <c r="AA58" s="152"/>
      <c r="AB58" s="178" t="str">
        <f t="shared" si="43"/>
        <v/>
      </c>
      <c r="AC58" s="95" t="str">
        <f t="shared" si="44"/>
        <v/>
      </c>
      <c r="AD58" s="384"/>
      <c r="AE58" s="95"/>
      <c r="AF58" s="152"/>
      <c r="AG58" s="178" t="str">
        <f t="shared" si="45"/>
        <v/>
      </c>
      <c r="AH58" s="95" t="str">
        <f t="shared" si="46"/>
        <v/>
      </c>
      <c r="AI58" s="384"/>
      <c r="AJ58" s="95"/>
      <c r="AK58" s="152"/>
      <c r="AL58" s="178" t="str">
        <f t="shared" si="47"/>
        <v/>
      </c>
      <c r="AM58" s="95" t="str">
        <f t="shared" si="48"/>
        <v/>
      </c>
      <c r="AN58" s="384"/>
      <c r="AO58" s="95"/>
      <c r="AP58" s="152"/>
      <c r="AQ58" s="178" t="str">
        <f t="shared" si="49"/>
        <v/>
      </c>
      <c r="AR58" s="95" t="str">
        <f t="shared" si="50"/>
        <v/>
      </c>
      <c r="AS58" s="384"/>
      <c r="AT58" s="95"/>
      <c r="AU58" s="152"/>
      <c r="AV58" s="178" t="str">
        <f t="shared" si="51"/>
        <v/>
      </c>
      <c r="AW58" s="95" t="str">
        <f t="shared" si="52"/>
        <v/>
      </c>
      <c r="AX58" s="384"/>
    </row>
    <row r="59" spans="2:50" hidden="1">
      <c r="B59" s="390"/>
      <c r="C59" s="95">
        <v>13</v>
      </c>
      <c r="D59" s="95"/>
      <c r="E59" s="95"/>
      <c r="F59" s="95"/>
      <c r="G59" s="178" t="e">
        <f t="shared" si="37"/>
        <v>#DIV/0!</v>
      </c>
      <c r="H59" s="384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392"/>
      <c r="M59" s="154" t="str">
        <f t="shared" si="38"/>
        <v/>
      </c>
      <c r="N59" s="385"/>
      <c r="O59" s="385"/>
      <c r="P59" s="95"/>
      <c r="Q59" s="152"/>
      <c r="R59" s="178" t="str">
        <f t="shared" si="39"/>
        <v/>
      </c>
      <c r="S59" s="95" t="str">
        <f t="shared" si="40"/>
        <v/>
      </c>
      <c r="T59" s="384"/>
      <c r="U59" s="95"/>
      <c r="V59" s="152"/>
      <c r="W59" s="178" t="str">
        <f t="shared" si="41"/>
        <v/>
      </c>
      <c r="X59" s="95" t="str">
        <f t="shared" si="42"/>
        <v/>
      </c>
      <c r="Y59" s="384"/>
      <c r="Z59" s="95"/>
      <c r="AA59" s="152"/>
      <c r="AB59" s="178" t="str">
        <f t="shared" si="43"/>
        <v/>
      </c>
      <c r="AC59" s="95" t="str">
        <f t="shared" si="44"/>
        <v/>
      </c>
      <c r="AD59" s="384"/>
      <c r="AE59" s="95"/>
      <c r="AF59" s="152"/>
      <c r="AG59" s="178" t="str">
        <f t="shared" si="45"/>
        <v/>
      </c>
      <c r="AH59" s="95" t="str">
        <f t="shared" si="46"/>
        <v/>
      </c>
      <c r="AI59" s="384"/>
      <c r="AJ59" s="95"/>
      <c r="AK59" s="152"/>
      <c r="AL59" s="178" t="str">
        <f t="shared" si="47"/>
        <v/>
      </c>
      <c r="AM59" s="95" t="str">
        <f t="shared" si="48"/>
        <v/>
      </c>
      <c r="AN59" s="384"/>
      <c r="AO59" s="95"/>
      <c r="AP59" s="152"/>
      <c r="AQ59" s="178" t="str">
        <f t="shared" si="49"/>
        <v/>
      </c>
      <c r="AR59" s="95" t="str">
        <f t="shared" si="50"/>
        <v/>
      </c>
      <c r="AS59" s="384"/>
      <c r="AT59" s="95"/>
      <c r="AU59" s="152"/>
      <c r="AV59" s="178" t="str">
        <f t="shared" si="51"/>
        <v/>
      </c>
      <c r="AW59" s="95" t="str">
        <f t="shared" si="52"/>
        <v/>
      </c>
      <c r="AX59" s="384"/>
    </row>
    <row r="60" spans="2:50" hidden="1">
      <c r="B60" s="390"/>
      <c r="C60" s="95">
        <v>14</v>
      </c>
      <c r="D60" s="95"/>
      <c r="E60" s="95"/>
      <c r="F60" s="95"/>
      <c r="G60" s="178" t="e">
        <f t="shared" si="37"/>
        <v>#DIV/0!</v>
      </c>
      <c r="H60" s="384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392"/>
      <c r="M60" s="154" t="str">
        <f t="shared" si="38"/>
        <v/>
      </c>
      <c r="N60" s="385"/>
      <c r="O60" s="385"/>
      <c r="P60" s="95"/>
      <c r="Q60" s="152"/>
      <c r="R60" s="178" t="str">
        <f t="shared" si="39"/>
        <v/>
      </c>
      <c r="S60" s="95" t="str">
        <f t="shared" si="40"/>
        <v/>
      </c>
      <c r="T60" s="384"/>
      <c r="U60" s="95"/>
      <c r="V60" s="152"/>
      <c r="W60" s="178" t="str">
        <f t="shared" si="41"/>
        <v/>
      </c>
      <c r="X60" s="95" t="str">
        <f t="shared" si="42"/>
        <v/>
      </c>
      <c r="Y60" s="384"/>
      <c r="Z60" s="95"/>
      <c r="AA60" s="152"/>
      <c r="AB60" s="178" t="str">
        <f t="shared" si="43"/>
        <v/>
      </c>
      <c r="AC60" s="95" t="str">
        <f t="shared" si="44"/>
        <v/>
      </c>
      <c r="AD60" s="384"/>
      <c r="AE60" s="95"/>
      <c r="AF60" s="152"/>
      <c r="AG60" s="178" t="str">
        <f t="shared" si="45"/>
        <v/>
      </c>
      <c r="AH60" s="95" t="str">
        <f t="shared" si="46"/>
        <v/>
      </c>
      <c r="AI60" s="384"/>
      <c r="AJ60" s="95"/>
      <c r="AK60" s="152"/>
      <c r="AL60" s="178" t="str">
        <f t="shared" si="47"/>
        <v/>
      </c>
      <c r="AM60" s="95" t="str">
        <f t="shared" si="48"/>
        <v/>
      </c>
      <c r="AN60" s="384"/>
      <c r="AO60" s="95"/>
      <c r="AP60" s="152"/>
      <c r="AQ60" s="178" t="str">
        <f t="shared" si="49"/>
        <v/>
      </c>
      <c r="AR60" s="95" t="str">
        <f t="shared" si="50"/>
        <v/>
      </c>
      <c r="AS60" s="384"/>
      <c r="AT60" s="95"/>
      <c r="AU60" s="152"/>
      <c r="AV60" s="178" t="str">
        <f t="shared" si="51"/>
        <v/>
      </c>
      <c r="AW60" s="95" t="str">
        <f t="shared" si="52"/>
        <v/>
      </c>
      <c r="AX60" s="384"/>
    </row>
    <row r="61" spans="2:50" hidden="1">
      <c r="B61" s="390"/>
      <c r="C61" s="95">
        <v>15</v>
      </c>
      <c r="D61" s="95"/>
      <c r="E61" s="95"/>
      <c r="F61" s="95"/>
      <c r="G61" s="178" t="e">
        <f t="shared" si="37"/>
        <v>#DIV/0!</v>
      </c>
      <c r="H61" s="384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393"/>
      <c r="M61" s="154" t="str">
        <f t="shared" si="38"/>
        <v/>
      </c>
      <c r="N61" s="385"/>
      <c r="O61" s="385"/>
      <c r="P61" s="95"/>
      <c r="Q61" s="152"/>
      <c r="R61" s="178" t="str">
        <f t="shared" si="39"/>
        <v/>
      </c>
      <c r="S61" s="95" t="str">
        <f t="shared" si="40"/>
        <v/>
      </c>
      <c r="T61" s="384"/>
      <c r="U61" s="95"/>
      <c r="V61" s="152"/>
      <c r="W61" s="178" t="str">
        <f t="shared" si="41"/>
        <v/>
      </c>
      <c r="X61" s="95" t="str">
        <f t="shared" si="42"/>
        <v/>
      </c>
      <c r="Y61" s="384"/>
      <c r="Z61" s="95"/>
      <c r="AA61" s="152"/>
      <c r="AB61" s="178" t="str">
        <f t="shared" si="43"/>
        <v/>
      </c>
      <c r="AC61" s="95" t="str">
        <f t="shared" si="44"/>
        <v/>
      </c>
      <c r="AD61" s="384"/>
      <c r="AE61" s="95"/>
      <c r="AF61" s="152"/>
      <c r="AG61" s="178" t="str">
        <f t="shared" si="45"/>
        <v/>
      </c>
      <c r="AH61" s="95" t="str">
        <f t="shared" si="46"/>
        <v/>
      </c>
      <c r="AI61" s="384"/>
      <c r="AJ61" s="95"/>
      <c r="AK61" s="152"/>
      <c r="AL61" s="178" t="str">
        <f t="shared" si="47"/>
        <v/>
      </c>
      <c r="AM61" s="95" t="str">
        <f t="shared" si="48"/>
        <v/>
      </c>
      <c r="AN61" s="384"/>
      <c r="AO61" s="95"/>
      <c r="AP61" s="152"/>
      <c r="AQ61" s="178" t="str">
        <f t="shared" si="49"/>
        <v/>
      </c>
      <c r="AR61" s="95" t="str">
        <f t="shared" si="50"/>
        <v/>
      </c>
      <c r="AS61" s="384"/>
      <c r="AT61" s="95"/>
      <c r="AU61" s="152"/>
      <c r="AV61" s="178" t="str">
        <f t="shared" si="51"/>
        <v/>
      </c>
      <c r="AW61" s="95" t="str">
        <f t="shared" si="52"/>
        <v/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85" t="s">
        <v>152</v>
      </c>
      <c r="C67" s="95">
        <v>1</v>
      </c>
      <c r="D67" s="95"/>
      <c r="E67" s="95"/>
      <c r="F67" s="95"/>
      <c r="G67" s="178" t="e">
        <f>F67/E67</f>
        <v>#DIV/0!</v>
      </c>
      <c r="H67" s="384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391" t="str">
        <f>IFERROR(AVERAGE(K67:K81),"-")</f>
        <v>-</v>
      </c>
      <c r="M67" s="154" t="str">
        <f>IFERROR(RANK(K67, K$67:K$81),"")</f>
        <v/>
      </c>
      <c r="N67" s="385"/>
      <c r="O67" s="385"/>
      <c r="P67" s="95"/>
      <c r="Q67" s="152"/>
      <c r="R67" s="178" t="str">
        <f>IFERROR(Q67/P67,"")</f>
        <v/>
      </c>
      <c r="S67" s="95" t="str">
        <f>IFERROR(RANK(R67, R$67:R$81),"")</f>
        <v/>
      </c>
      <c r="T67" s="384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384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384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384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384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384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384" t="e">
        <f>AVERAGE(AV67:AV81)</f>
        <v>#DIV/0!</v>
      </c>
    </row>
    <row r="68" spans="2:50" hidden="1">
      <c r="B68" s="390"/>
      <c r="C68" s="95">
        <v>2</v>
      </c>
      <c r="D68" s="95"/>
      <c r="E68" s="95"/>
      <c r="F68" s="95"/>
      <c r="G68" s="178"/>
      <c r="H68" s="384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392"/>
      <c r="M68" s="154" t="str">
        <f t="shared" ref="M68:M81" si="55">IFERROR(RANK(K68, K$67:K$81),"")</f>
        <v/>
      </c>
      <c r="N68" s="385"/>
      <c r="O68" s="385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384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384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384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384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384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384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384"/>
    </row>
    <row r="69" spans="2:50" hidden="1">
      <c r="B69" s="390"/>
      <c r="C69" s="95">
        <v>3</v>
      </c>
      <c r="D69" s="95"/>
      <c r="E69" s="95"/>
      <c r="F69" s="95"/>
      <c r="G69" s="178"/>
      <c r="H69" s="384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392"/>
      <c r="M69" s="154" t="str">
        <f t="shared" si="55"/>
        <v/>
      </c>
      <c r="N69" s="385"/>
      <c r="O69" s="385"/>
      <c r="P69" s="95"/>
      <c r="Q69" s="152"/>
      <c r="R69" s="178" t="str">
        <f t="shared" si="56"/>
        <v/>
      </c>
      <c r="S69" s="95" t="str">
        <f t="shared" si="57"/>
        <v/>
      </c>
      <c r="T69" s="384"/>
      <c r="U69" s="95"/>
      <c r="V69" s="152"/>
      <c r="W69" s="178" t="str">
        <f t="shared" si="58"/>
        <v/>
      </c>
      <c r="X69" s="95" t="str">
        <f t="shared" si="59"/>
        <v/>
      </c>
      <c r="Y69" s="384"/>
      <c r="Z69" s="95"/>
      <c r="AA69" s="152"/>
      <c r="AB69" s="178" t="str">
        <f t="shared" si="60"/>
        <v/>
      </c>
      <c r="AC69" s="95" t="str">
        <f t="shared" si="61"/>
        <v/>
      </c>
      <c r="AD69" s="384"/>
      <c r="AE69" s="95"/>
      <c r="AF69" s="152"/>
      <c r="AG69" s="178" t="str">
        <f t="shared" si="62"/>
        <v/>
      </c>
      <c r="AH69" s="95" t="str">
        <f t="shared" si="63"/>
        <v/>
      </c>
      <c r="AI69" s="384"/>
      <c r="AJ69" s="95"/>
      <c r="AK69" s="152"/>
      <c r="AL69" s="178" t="str">
        <f t="shared" si="64"/>
        <v/>
      </c>
      <c r="AM69" s="95" t="str">
        <f t="shared" si="65"/>
        <v/>
      </c>
      <c r="AN69" s="384"/>
      <c r="AO69" s="95"/>
      <c r="AP69" s="152"/>
      <c r="AQ69" s="178" t="str">
        <f t="shared" si="66"/>
        <v/>
      </c>
      <c r="AR69" s="95" t="str">
        <f t="shared" si="67"/>
        <v/>
      </c>
      <c r="AS69" s="384"/>
      <c r="AT69" s="95"/>
      <c r="AU69" s="152"/>
      <c r="AV69" s="178" t="str">
        <f t="shared" si="68"/>
        <v/>
      </c>
      <c r="AW69" s="95" t="str">
        <f t="shared" si="69"/>
        <v/>
      </c>
      <c r="AX69" s="384"/>
    </row>
    <row r="70" spans="2:50" hidden="1">
      <c r="B70" s="390"/>
      <c r="C70" s="95">
        <v>4</v>
      </c>
      <c r="D70" s="95"/>
      <c r="E70" s="95"/>
      <c r="F70" s="95"/>
      <c r="G70" s="178"/>
      <c r="H70" s="384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392"/>
      <c r="M70" s="154" t="str">
        <f t="shared" si="55"/>
        <v/>
      </c>
      <c r="N70" s="385"/>
      <c r="O70" s="385"/>
      <c r="P70" s="95"/>
      <c r="Q70" s="152"/>
      <c r="R70" s="178" t="str">
        <f t="shared" si="56"/>
        <v/>
      </c>
      <c r="S70" s="95" t="str">
        <f t="shared" si="57"/>
        <v/>
      </c>
      <c r="T70" s="384"/>
      <c r="U70" s="95"/>
      <c r="V70" s="152"/>
      <c r="W70" s="178" t="str">
        <f t="shared" si="58"/>
        <v/>
      </c>
      <c r="X70" s="95" t="str">
        <f t="shared" si="59"/>
        <v/>
      </c>
      <c r="Y70" s="384"/>
      <c r="Z70" s="95"/>
      <c r="AA70" s="152"/>
      <c r="AB70" s="178" t="str">
        <f t="shared" si="60"/>
        <v/>
      </c>
      <c r="AC70" s="95" t="str">
        <f t="shared" si="61"/>
        <v/>
      </c>
      <c r="AD70" s="384"/>
      <c r="AE70" s="95"/>
      <c r="AF70" s="152"/>
      <c r="AG70" s="178" t="str">
        <f t="shared" si="62"/>
        <v/>
      </c>
      <c r="AH70" s="95" t="str">
        <f t="shared" si="63"/>
        <v/>
      </c>
      <c r="AI70" s="384"/>
      <c r="AJ70" s="95"/>
      <c r="AK70" s="152"/>
      <c r="AL70" s="178" t="str">
        <f t="shared" si="64"/>
        <v/>
      </c>
      <c r="AM70" s="95" t="str">
        <f t="shared" si="65"/>
        <v/>
      </c>
      <c r="AN70" s="384"/>
      <c r="AO70" s="95"/>
      <c r="AP70" s="152"/>
      <c r="AQ70" s="178" t="str">
        <f t="shared" si="66"/>
        <v/>
      </c>
      <c r="AR70" s="95" t="str">
        <f t="shared" si="67"/>
        <v/>
      </c>
      <c r="AS70" s="384"/>
      <c r="AT70" s="95"/>
      <c r="AU70" s="152"/>
      <c r="AV70" s="178" t="str">
        <f t="shared" si="68"/>
        <v/>
      </c>
      <c r="AW70" s="95" t="str">
        <f t="shared" si="69"/>
        <v/>
      </c>
      <c r="AX70" s="384"/>
    </row>
    <row r="71" spans="2:50" hidden="1">
      <c r="B71" s="390"/>
      <c r="C71" s="95">
        <v>5</v>
      </c>
      <c r="D71" s="95"/>
      <c r="E71" s="95"/>
      <c r="F71" s="95"/>
      <c r="G71" s="178"/>
      <c r="H71" s="384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392"/>
      <c r="M71" s="154" t="str">
        <f t="shared" si="55"/>
        <v/>
      </c>
      <c r="N71" s="385"/>
      <c r="O71" s="385"/>
      <c r="P71" s="95"/>
      <c r="Q71" s="152"/>
      <c r="R71" s="178" t="str">
        <f t="shared" si="56"/>
        <v/>
      </c>
      <c r="S71" s="95" t="str">
        <f t="shared" si="57"/>
        <v/>
      </c>
      <c r="T71" s="384"/>
      <c r="U71" s="95"/>
      <c r="V71" s="152"/>
      <c r="W71" s="178" t="str">
        <f t="shared" si="58"/>
        <v/>
      </c>
      <c r="X71" s="95" t="str">
        <f t="shared" si="59"/>
        <v/>
      </c>
      <c r="Y71" s="384"/>
      <c r="Z71" s="95"/>
      <c r="AA71" s="152"/>
      <c r="AB71" s="178" t="str">
        <f t="shared" si="60"/>
        <v/>
      </c>
      <c r="AC71" s="95" t="str">
        <f t="shared" si="61"/>
        <v/>
      </c>
      <c r="AD71" s="384"/>
      <c r="AE71" s="95"/>
      <c r="AF71" s="152"/>
      <c r="AG71" s="178" t="str">
        <f t="shared" si="62"/>
        <v/>
      </c>
      <c r="AH71" s="95" t="str">
        <f t="shared" si="63"/>
        <v/>
      </c>
      <c r="AI71" s="384"/>
      <c r="AJ71" s="95"/>
      <c r="AK71" s="152"/>
      <c r="AL71" s="178" t="str">
        <f t="shared" si="64"/>
        <v/>
      </c>
      <c r="AM71" s="95" t="str">
        <f t="shared" si="65"/>
        <v/>
      </c>
      <c r="AN71" s="384"/>
      <c r="AO71" s="95"/>
      <c r="AP71" s="152"/>
      <c r="AQ71" s="178" t="str">
        <f t="shared" si="66"/>
        <v/>
      </c>
      <c r="AR71" s="95" t="str">
        <f t="shared" si="67"/>
        <v/>
      </c>
      <c r="AS71" s="384"/>
      <c r="AT71" s="95"/>
      <c r="AU71" s="152"/>
      <c r="AV71" s="178" t="str">
        <f t="shared" si="68"/>
        <v/>
      </c>
      <c r="AW71" s="95" t="str">
        <f t="shared" si="69"/>
        <v/>
      </c>
      <c r="AX71" s="384"/>
    </row>
    <row r="72" spans="2:50" hidden="1">
      <c r="B72" s="390"/>
      <c r="C72" s="95">
        <v>6</v>
      </c>
      <c r="D72" s="95"/>
      <c r="E72" s="95"/>
      <c r="F72" s="95"/>
      <c r="G72" s="178"/>
      <c r="H72" s="384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392"/>
      <c r="M72" s="154" t="str">
        <f t="shared" si="55"/>
        <v/>
      </c>
      <c r="N72" s="385"/>
      <c r="O72" s="385"/>
      <c r="P72" s="95"/>
      <c r="Q72" s="152"/>
      <c r="R72" s="178" t="str">
        <f t="shared" si="56"/>
        <v/>
      </c>
      <c r="S72" s="95" t="str">
        <f t="shared" si="57"/>
        <v/>
      </c>
      <c r="T72" s="384"/>
      <c r="U72" s="95"/>
      <c r="V72" s="152"/>
      <c r="W72" s="178" t="str">
        <f t="shared" si="58"/>
        <v/>
      </c>
      <c r="X72" s="95" t="str">
        <f t="shared" si="59"/>
        <v/>
      </c>
      <c r="Y72" s="384"/>
      <c r="Z72" s="95"/>
      <c r="AA72" s="152"/>
      <c r="AB72" s="178" t="str">
        <f t="shared" si="60"/>
        <v/>
      </c>
      <c r="AC72" s="95" t="str">
        <f t="shared" si="61"/>
        <v/>
      </c>
      <c r="AD72" s="384"/>
      <c r="AE72" s="95"/>
      <c r="AF72" s="152"/>
      <c r="AG72" s="178" t="str">
        <f t="shared" si="62"/>
        <v/>
      </c>
      <c r="AH72" s="95" t="str">
        <f t="shared" si="63"/>
        <v/>
      </c>
      <c r="AI72" s="384"/>
      <c r="AJ72" s="95"/>
      <c r="AK72" s="152"/>
      <c r="AL72" s="178" t="str">
        <f t="shared" si="64"/>
        <v/>
      </c>
      <c r="AM72" s="95" t="str">
        <f t="shared" si="65"/>
        <v/>
      </c>
      <c r="AN72" s="384"/>
      <c r="AO72" s="95"/>
      <c r="AP72" s="152"/>
      <c r="AQ72" s="178" t="str">
        <f t="shared" si="66"/>
        <v/>
      </c>
      <c r="AR72" s="95" t="str">
        <f t="shared" si="67"/>
        <v/>
      </c>
      <c r="AS72" s="384"/>
      <c r="AT72" s="95"/>
      <c r="AU72" s="152"/>
      <c r="AV72" s="178" t="str">
        <f t="shared" si="68"/>
        <v/>
      </c>
      <c r="AW72" s="95" t="str">
        <f t="shared" si="69"/>
        <v/>
      </c>
      <c r="AX72" s="384"/>
    </row>
    <row r="73" spans="2:50" hidden="1">
      <c r="B73" s="390"/>
      <c r="C73" s="95">
        <v>7</v>
      </c>
      <c r="D73" s="95"/>
      <c r="E73" s="95"/>
      <c r="F73" s="95"/>
      <c r="G73" s="178"/>
      <c r="H73" s="384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392"/>
      <c r="M73" s="154" t="str">
        <f t="shared" si="55"/>
        <v/>
      </c>
      <c r="N73" s="385"/>
      <c r="O73" s="385"/>
      <c r="P73" s="95"/>
      <c r="Q73" s="152"/>
      <c r="R73" s="178" t="str">
        <f t="shared" si="56"/>
        <v/>
      </c>
      <c r="S73" s="95" t="str">
        <f t="shared" si="57"/>
        <v/>
      </c>
      <c r="T73" s="384"/>
      <c r="U73" s="95"/>
      <c r="V73" s="152"/>
      <c r="W73" s="178" t="str">
        <f t="shared" si="58"/>
        <v/>
      </c>
      <c r="X73" s="95" t="str">
        <f t="shared" si="59"/>
        <v/>
      </c>
      <c r="Y73" s="384"/>
      <c r="Z73" s="95"/>
      <c r="AA73" s="152"/>
      <c r="AB73" s="178" t="str">
        <f t="shared" si="60"/>
        <v/>
      </c>
      <c r="AC73" s="95" t="str">
        <f t="shared" si="61"/>
        <v/>
      </c>
      <c r="AD73" s="384"/>
      <c r="AE73" s="95"/>
      <c r="AF73" s="152"/>
      <c r="AG73" s="178" t="str">
        <f t="shared" si="62"/>
        <v/>
      </c>
      <c r="AH73" s="95" t="str">
        <f t="shared" si="63"/>
        <v/>
      </c>
      <c r="AI73" s="384"/>
      <c r="AJ73" s="95"/>
      <c r="AK73" s="152"/>
      <c r="AL73" s="178" t="str">
        <f t="shared" si="64"/>
        <v/>
      </c>
      <c r="AM73" s="95" t="str">
        <f t="shared" si="65"/>
        <v/>
      </c>
      <c r="AN73" s="384"/>
      <c r="AO73" s="95"/>
      <c r="AP73" s="152"/>
      <c r="AQ73" s="178" t="str">
        <f t="shared" si="66"/>
        <v/>
      </c>
      <c r="AR73" s="95" t="str">
        <f t="shared" si="67"/>
        <v/>
      </c>
      <c r="AS73" s="384"/>
      <c r="AT73" s="95"/>
      <c r="AU73" s="152"/>
      <c r="AV73" s="178" t="str">
        <f t="shared" si="68"/>
        <v/>
      </c>
      <c r="AW73" s="95" t="str">
        <f t="shared" si="69"/>
        <v/>
      </c>
      <c r="AX73" s="384"/>
    </row>
    <row r="74" spans="2:50" hidden="1">
      <c r="B74" s="390"/>
      <c r="C74" s="95">
        <v>8</v>
      </c>
      <c r="D74" s="95"/>
      <c r="E74" s="95"/>
      <c r="F74" s="95"/>
      <c r="G74" s="178"/>
      <c r="H74" s="384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392"/>
      <c r="M74" s="154" t="str">
        <f t="shared" si="55"/>
        <v/>
      </c>
      <c r="N74" s="385"/>
      <c r="O74" s="385"/>
      <c r="P74" s="95"/>
      <c r="Q74" s="152"/>
      <c r="R74" s="178" t="str">
        <f t="shared" si="56"/>
        <v/>
      </c>
      <c r="S74" s="95" t="str">
        <f t="shared" si="57"/>
        <v/>
      </c>
      <c r="T74" s="384"/>
      <c r="U74" s="95"/>
      <c r="V74" s="152"/>
      <c r="W74" s="178" t="str">
        <f t="shared" si="58"/>
        <v/>
      </c>
      <c r="X74" s="95" t="str">
        <f t="shared" si="59"/>
        <v/>
      </c>
      <c r="Y74" s="384"/>
      <c r="Z74" s="95"/>
      <c r="AA74" s="152"/>
      <c r="AB74" s="178" t="str">
        <f t="shared" si="60"/>
        <v/>
      </c>
      <c r="AC74" s="95" t="str">
        <f t="shared" si="61"/>
        <v/>
      </c>
      <c r="AD74" s="384"/>
      <c r="AE74" s="95"/>
      <c r="AF74" s="152"/>
      <c r="AG74" s="178" t="str">
        <f t="shared" si="62"/>
        <v/>
      </c>
      <c r="AH74" s="95" t="str">
        <f t="shared" si="63"/>
        <v/>
      </c>
      <c r="AI74" s="384"/>
      <c r="AJ74" s="95"/>
      <c r="AK74" s="152"/>
      <c r="AL74" s="178" t="str">
        <f t="shared" si="64"/>
        <v/>
      </c>
      <c r="AM74" s="95" t="str">
        <f t="shared" si="65"/>
        <v/>
      </c>
      <c r="AN74" s="384"/>
      <c r="AO74" s="95"/>
      <c r="AP74" s="152"/>
      <c r="AQ74" s="178" t="str">
        <f t="shared" si="66"/>
        <v/>
      </c>
      <c r="AR74" s="95" t="str">
        <f t="shared" si="67"/>
        <v/>
      </c>
      <c r="AS74" s="384"/>
      <c r="AT74" s="95"/>
      <c r="AU74" s="152"/>
      <c r="AV74" s="178" t="str">
        <f t="shared" si="68"/>
        <v/>
      </c>
      <c r="AW74" s="95" t="str">
        <f t="shared" si="69"/>
        <v/>
      </c>
      <c r="AX74" s="384"/>
    </row>
    <row r="75" spans="2:50" hidden="1">
      <c r="B75" s="390"/>
      <c r="C75" s="95">
        <v>9</v>
      </c>
      <c r="D75" s="95"/>
      <c r="E75" s="95"/>
      <c r="F75" s="95"/>
      <c r="G75" s="178"/>
      <c r="H75" s="384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392"/>
      <c r="M75" s="154" t="str">
        <f t="shared" si="55"/>
        <v/>
      </c>
      <c r="N75" s="385"/>
      <c r="O75" s="385"/>
      <c r="P75" s="95"/>
      <c r="Q75" s="152"/>
      <c r="R75" s="178" t="str">
        <f t="shared" si="56"/>
        <v/>
      </c>
      <c r="S75" s="95" t="str">
        <f t="shared" si="57"/>
        <v/>
      </c>
      <c r="T75" s="384"/>
      <c r="U75" s="95"/>
      <c r="V75" s="152"/>
      <c r="W75" s="178" t="str">
        <f t="shared" si="58"/>
        <v/>
      </c>
      <c r="X75" s="95" t="str">
        <f t="shared" si="59"/>
        <v/>
      </c>
      <c r="Y75" s="384"/>
      <c r="Z75" s="95"/>
      <c r="AA75" s="152"/>
      <c r="AB75" s="178" t="str">
        <f t="shared" si="60"/>
        <v/>
      </c>
      <c r="AC75" s="95" t="str">
        <f t="shared" si="61"/>
        <v/>
      </c>
      <c r="AD75" s="384"/>
      <c r="AE75" s="95"/>
      <c r="AF75" s="152"/>
      <c r="AG75" s="178" t="str">
        <f t="shared" si="62"/>
        <v/>
      </c>
      <c r="AH75" s="95" t="str">
        <f t="shared" si="63"/>
        <v/>
      </c>
      <c r="AI75" s="384"/>
      <c r="AJ75" s="95"/>
      <c r="AK75" s="152"/>
      <c r="AL75" s="178" t="str">
        <f t="shared" si="64"/>
        <v/>
      </c>
      <c r="AM75" s="95" t="str">
        <f t="shared" si="65"/>
        <v/>
      </c>
      <c r="AN75" s="384"/>
      <c r="AO75" s="95"/>
      <c r="AP75" s="152"/>
      <c r="AQ75" s="178" t="str">
        <f t="shared" si="66"/>
        <v/>
      </c>
      <c r="AR75" s="95" t="str">
        <f t="shared" si="67"/>
        <v/>
      </c>
      <c r="AS75" s="384"/>
      <c r="AT75" s="95"/>
      <c r="AU75" s="152"/>
      <c r="AV75" s="178" t="str">
        <f t="shared" si="68"/>
        <v/>
      </c>
      <c r="AW75" s="95" t="str">
        <f t="shared" si="69"/>
        <v/>
      </c>
      <c r="AX75" s="384"/>
    </row>
    <row r="76" spans="2:50" hidden="1">
      <c r="B76" s="390"/>
      <c r="C76" s="95">
        <v>10</v>
      </c>
      <c r="D76" s="95"/>
      <c r="E76" s="95"/>
      <c r="F76" s="95"/>
      <c r="G76" s="178"/>
      <c r="H76" s="384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392"/>
      <c r="M76" s="154" t="str">
        <f t="shared" si="55"/>
        <v/>
      </c>
      <c r="N76" s="385"/>
      <c r="O76" s="385"/>
      <c r="P76" s="95"/>
      <c r="Q76" s="152"/>
      <c r="R76" s="178" t="str">
        <f t="shared" si="56"/>
        <v/>
      </c>
      <c r="S76" s="95" t="str">
        <f t="shared" si="57"/>
        <v/>
      </c>
      <c r="T76" s="384"/>
      <c r="U76" s="95"/>
      <c r="V76" s="152"/>
      <c r="W76" s="178" t="str">
        <f t="shared" si="58"/>
        <v/>
      </c>
      <c r="X76" s="95" t="str">
        <f t="shared" si="59"/>
        <v/>
      </c>
      <c r="Y76" s="384"/>
      <c r="Z76" s="95"/>
      <c r="AA76" s="152"/>
      <c r="AB76" s="178" t="str">
        <f t="shared" si="60"/>
        <v/>
      </c>
      <c r="AC76" s="95" t="str">
        <f t="shared" si="61"/>
        <v/>
      </c>
      <c r="AD76" s="384"/>
      <c r="AE76" s="95"/>
      <c r="AF76" s="152"/>
      <c r="AG76" s="178" t="str">
        <f t="shared" si="62"/>
        <v/>
      </c>
      <c r="AH76" s="95" t="str">
        <f t="shared" si="63"/>
        <v/>
      </c>
      <c r="AI76" s="384"/>
      <c r="AJ76" s="95"/>
      <c r="AK76" s="152"/>
      <c r="AL76" s="178" t="str">
        <f t="shared" si="64"/>
        <v/>
      </c>
      <c r="AM76" s="95" t="str">
        <f t="shared" si="65"/>
        <v/>
      </c>
      <c r="AN76" s="384"/>
      <c r="AO76" s="95"/>
      <c r="AP76" s="152"/>
      <c r="AQ76" s="178" t="str">
        <f t="shared" si="66"/>
        <v/>
      </c>
      <c r="AR76" s="95" t="str">
        <f t="shared" si="67"/>
        <v/>
      </c>
      <c r="AS76" s="384"/>
      <c r="AT76" s="95"/>
      <c r="AU76" s="152"/>
      <c r="AV76" s="178" t="str">
        <f t="shared" si="68"/>
        <v/>
      </c>
      <c r="AW76" s="95" t="str">
        <f t="shared" si="69"/>
        <v/>
      </c>
      <c r="AX76" s="384"/>
    </row>
    <row r="77" spans="2:50" hidden="1">
      <c r="B77" s="390"/>
      <c r="C77" s="95">
        <v>11</v>
      </c>
      <c r="D77" s="95"/>
      <c r="E77" s="95"/>
      <c r="F77" s="95"/>
      <c r="G77" s="178"/>
      <c r="H77" s="384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392"/>
      <c r="M77" s="154" t="str">
        <f t="shared" si="55"/>
        <v/>
      </c>
      <c r="N77" s="385"/>
      <c r="O77" s="385"/>
      <c r="P77" s="95"/>
      <c r="Q77" s="152"/>
      <c r="R77" s="178" t="str">
        <f t="shared" si="56"/>
        <v/>
      </c>
      <c r="S77" s="95" t="str">
        <f t="shared" si="57"/>
        <v/>
      </c>
      <c r="T77" s="384"/>
      <c r="U77" s="95"/>
      <c r="V77" s="152"/>
      <c r="W77" s="178" t="str">
        <f t="shared" si="58"/>
        <v/>
      </c>
      <c r="X77" s="95" t="str">
        <f t="shared" si="59"/>
        <v/>
      </c>
      <c r="Y77" s="384"/>
      <c r="Z77" s="95"/>
      <c r="AA77" s="152"/>
      <c r="AB77" s="178" t="str">
        <f t="shared" si="60"/>
        <v/>
      </c>
      <c r="AC77" s="95" t="str">
        <f t="shared" si="61"/>
        <v/>
      </c>
      <c r="AD77" s="384"/>
      <c r="AE77" s="95"/>
      <c r="AF77" s="152"/>
      <c r="AG77" s="178" t="str">
        <f t="shared" si="62"/>
        <v/>
      </c>
      <c r="AH77" s="95" t="str">
        <f t="shared" si="63"/>
        <v/>
      </c>
      <c r="AI77" s="384"/>
      <c r="AJ77" s="95"/>
      <c r="AK77" s="152"/>
      <c r="AL77" s="178" t="str">
        <f t="shared" si="64"/>
        <v/>
      </c>
      <c r="AM77" s="95" t="str">
        <f t="shared" si="65"/>
        <v/>
      </c>
      <c r="AN77" s="384"/>
      <c r="AO77" s="95"/>
      <c r="AP77" s="152"/>
      <c r="AQ77" s="178" t="str">
        <f t="shared" si="66"/>
        <v/>
      </c>
      <c r="AR77" s="95" t="str">
        <f t="shared" si="67"/>
        <v/>
      </c>
      <c r="AS77" s="384"/>
      <c r="AT77" s="95"/>
      <c r="AU77" s="152"/>
      <c r="AV77" s="178" t="str">
        <f t="shared" si="68"/>
        <v/>
      </c>
      <c r="AW77" s="95" t="str">
        <f t="shared" si="69"/>
        <v/>
      </c>
      <c r="AX77" s="384"/>
    </row>
    <row r="78" spans="2:50" hidden="1">
      <c r="B78" s="390"/>
      <c r="C78" s="95">
        <v>12</v>
      </c>
      <c r="D78" s="95"/>
      <c r="E78" s="95"/>
      <c r="F78" s="95"/>
      <c r="G78" s="178"/>
      <c r="H78" s="384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392"/>
      <c r="M78" s="154" t="str">
        <f t="shared" si="55"/>
        <v/>
      </c>
      <c r="N78" s="385"/>
      <c r="O78" s="385"/>
      <c r="P78" s="95"/>
      <c r="Q78" s="152"/>
      <c r="R78" s="178" t="str">
        <f t="shared" si="56"/>
        <v/>
      </c>
      <c r="S78" s="95" t="str">
        <f t="shared" si="57"/>
        <v/>
      </c>
      <c r="T78" s="384"/>
      <c r="U78" s="95"/>
      <c r="V78" s="152"/>
      <c r="W78" s="178" t="str">
        <f t="shared" si="58"/>
        <v/>
      </c>
      <c r="X78" s="95" t="str">
        <f t="shared" si="59"/>
        <v/>
      </c>
      <c r="Y78" s="384"/>
      <c r="Z78" s="95"/>
      <c r="AA78" s="152"/>
      <c r="AB78" s="178" t="str">
        <f t="shared" si="60"/>
        <v/>
      </c>
      <c r="AC78" s="95" t="str">
        <f t="shared" si="61"/>
        <v/>
      </c>
      <c r="AD78" s="384"/>
      <c r="AE78" s="95"/>
      <c r="AF78" s="152"/>
      <c r="AG78" s="178" t="str">
        <f t="shared" si="62"/>
        <v/>
      </c>
      <c r="AH78" s="95" t="str">
        <f t="shared" si="63"/>
        <v/>
      </c>
      <c r="AI78" s="384"/>
      <c r="AJ78" s="95"/>
      <c r="AK78" s="152"/>
      <c r="AL78" s="178" t="str">
        <f t="shared" si="64"/>
        <v/>
      </c>
      <c r="AM78" s="95" t="str">
        <f t="shared" si="65"/>
        <v/>
      </c>
      <c r="AN78" s="384"/>
      <c r="AO78" s="95"/>
      <c r="AP78" s="152"/>
      <c r="AQ78" s="178" t="str">
        <f t="shared" si="66"/>
        <v/>
      </c>
      <c r="AR78" s="95" t="str">
        <f t="shared" si="67"/>
        <v/>
      </c>
      <c r="AS78" s="384"/>
      <c r="AT78" s="95"/>
      <c r="AU78" s="152"/>
      <c r="AV78" s="178" t="str">
        <f t="shared" si="68"/>
        <v/>
      </c>
      <c r="AW78" s="95" t="str">
        <f t="shared" si="69"/>
        <v/>
      </c>
      <c r="AX78" s="384"/>
    </row>
    <row r="79" spans="2:50" hidden="1">
      <c r="B79" s="390"/>
      <c r="C79" s="95">
        <v>13</v>
      </c>
      <c r="D79" s="95"/>
      <c r="E79" s="95"/>
      <c r="F79" s="95"/>
      <c r="G79" s="178"/>
      <c r="H79" s="384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392"/>
      <c r="M79" s="154" t="str">
        <f t="shared" si="55"/>
        <v/>
      </c>
      <c r="N79" s="385"/>
      <c r="O79" s="385"/>
      <c r="P79" s="95"/>
      <c r="Q79" s="152"/>
      <c r="R79" s="178" t="str">
        <f t="shared" si="56"/>
        <v/>
      </c>
      <c r="S79" s="95" t="str">
        <f t="shared" si="57"/>
        <v/>
      </c>
      <c r="T79" s="384"/>
      <c r="U79" s="95"/>
      <c r="V79" s="152"/>
      <c r="W79" s="178" t="str">
        <f t="shared" si="58"/>
        <v/>
      </c>
      <c r="X79" s="95" t="str">
        <f t="shared" si="59"/>
        <v/>
      </c>
      <c r="Y79" s="384"/>
      <c r="Z79" s="95"/>
      <c r="AA79" s="152"/>
      <c r="AB79" s="178" t="str">
        <f t="shared" si="60"/>
        <v/>
      </c>
      <c r="AC79" s="95" t="str">
        <f t="shared" si="61"/>
        <v/>
      </c>
      <c r="AD79" s="384"/>
      <c r="AE79" s="95"/>
      <c r="AF79" s="152"/>
      <c r="AG79" s="178" t="str">
        <f t="shared" si="62"/>
        <v/>
      </c>
      <c r="AH79" s="95" t="str">
        <f t="shared" si="63"/>
        <v/>
      </c>
      <c r="AI79" s="384"/>
      <c r="AJ79" s="95"/>
      <c r="AK79" s="152"/>
      <c r="AL79" s="178" t="str">
        <f t="shared" si="64"/>
        <v/>
      </c>
      <c r="AM79" s="95" t="str">
        <f t="shared" si="65"/>
        <v/>
      </c>
      <c r="AN79" s="384"/>
      <c r="AO79" s="95"/>
      <c r="AP79" s="152"/>
      <c r="AQ79" s="178" t="str">
        <f t="shared" si="66"/>
        <v/>
      </c>
      <c r="AR79" s="95" t="str">
        <f t="shared" si="67"/>
        <v/>
      </c>
      <c r="AS79" s="384"/>
      <c r="AT79" s="95"/>
      <c r="AU79" s="152"/>
      <c r="AV79" s="178" t="str">
        <f t="shared" si="68"/>
        <v/>
      </c>
      <c r="AW79" s="95" t="str">
        <f t="shared" si="69"/>
        <v/>
      </c>
      <c r="AX79" s="384"/>
    </row>
    <row r="80" spans="2:50" hidden="1">
      <c r="B80" s="390"/>
      <c r="C80" s="95">
        <v>14</v>
      </c>
      <c r="D80" s="95"/>
      <c r="E80" s="95"/>
      <c r="F80" s="95"/>
      <c r="G80" s="178"/>
      <c r="H80" s="384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392"/>
      <c r="M80" s="154" t="str">
        <f t="shared" si="55"/>
        <v/>
      </c>
      <c r="N80" s="385"/>
      <c r="O80" s="385"/>
      <c r="P80" s="95"/>
      <c r="Q80" s="152"/>
      <c r="R80" s="178" t="str">
        <f t="shared" si="56"/>
        <v/>
      </c>
      <c r="S80" s="95" t="str">
        <f t="shared" si="57"/>
        <v/>
      </c>
      <c r="T80" s="384"/>
      <c r="U80" s="95"/>
      <c r="V80" s="152"/>
      <c r="W80" s="178" t="str">
        <f t="shared" si="58"/>
        <v/>
      </c>
      <c r="X80" s="95" t="str">
        <f t="shared" si="59"/>
        <v/>
      </c>
      <c r="Y80" s="384"/>
      <c r="Z80" s="95"/>
      <c r="AA80" s="152"/>
      <c r="AB80" s="178" t="str">
        <f t="shared" si="60"/>
        <v/>
      </c>
      <c r="AC80" s="95" t="str">
        <f t="shared" si="61"/>
        <v/>
      </c>
      <c r="AD80" s="384"/>
      <c r="AE80" s="95"/>
      <c r="AF80" s="152"/>
      <c r="AG80" s="178" t="str">
        <f t="shared" si="62"/>
        <v/>
      </c>
      <c r="AH80" s="95" t="str">
        <f t="shared" si="63"/>
        <v/>
      </c>
      <c r="AI80" s="384"/>
      <c r="AJ80" s="95"/>
      <c r="AK80" s="152"/>
      <c r="AL80" s="178" t="str">
        <f t="shared" si="64"/>
        <v/>
      </c>
      <c r="AM80" s="95" t="str">
        <f t="shared" si="65"/>
        <v/>
      </c>
      <c r="AN80" s="384"/>
      <c r="AO80" s="95"/>
      <c r="AP80" s="152"/>
      <c r="AQ80" s="178" t="str">
        <f t="shared" si="66"/>
        <v/>
      </c>
      <c r="AR80" s="95" t="str">
        <f t="shared" si="67"/>
        <v/>
      </c>
      <c r="AS80" s="384"/>
      <c r="AT80" s="95"/>
      <c r="AU80" s="152"/>
      <c r="AV80" s="178" t="str">
        <f t="shared" si="68"/>
        <v/>
      </c>
      <c r="AW80" s="95" t="str">
        <f t="shared" si="69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178"/>
      <c r="H81" s="384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393"/>
      <c r="M81" s="154" t="str">
        <f t="shared" si="55"/>
        <v/>
      </c>
      <c r="N81" s="385"/>
      <c r="O81" s="385"/>
      <c r="P81" s="95"/>
      <c r="Q81" s="152"/>
      <c r="R81" s="178" t="str">
        <f t="shared" si="56"/>
        <v/>
      </c>
      <c r="S81" s="95" t="str">
        <f t="shared" si="57"/>
        <v/>
      </c>
      <c r="T81" s="384"/>
      <c r="U81" s="95"/>
      <c r="V81" s="152"/>
      <c r="W81" s="178" t="str">
        <f t="shared" si="58"/>
        <v/>
      </c>
      <c r="X81" s="95" t="str">
        <f t="shared" si="59"/>
        <v/>
      </c>
      <c r="Y81" s="384"/>
      <c r="Z81" s="95"/>
      <c r="AA81" s="152"/>
      <c r="AB81" s="178" t="str">
        <f t="shared" si="60"/>
        <v/>
      </c>
      <c r="AC81" s="95" t="str">
        <f t="shared" si="61"/>
        <v/>
      </c>
      <c r="AD81" s="384"/>
      <c r="AE81" s="95"/>
      <c r="AF81" s="152"/>
      <c r="AG81" s="178" t="str">
        <f t="shared" si="62"/>
        <v/>
      </c>
      <c r="AH81" s="95" t="str">
        <f t="shared" si="63"/>
        <v/>
      </c>
      <c r="AI81" s="384"/>
      <c r="AJ81" s="95"/>
      <c r="AK81" s="152"/>
      <c r="AL81" s="178" t="str">
        <f t="shared" si="64"/>
        <v/>
      </c>
      <c r="AM81" s="95" t="str">
        <f t="shared" si="65"/>
        <v/>
      </c>
      <c r="AN81" s="384"/>
      <c r="AO81" s="95"/>
      <c r="AP81" s="152"/>
      <c r="AQ81" s="178" t="str">
        <f t="shared" si="66"/>
        <v/>
      </c>
      <c r="AR81" s="95" t="str">
        <f t="shared" si="67"/>
        <v/>
      </c>
      <c r="AS81" s="384"/>
      <c r="AT81" s="95"/>
      <c r="AU81" s="152"/>
      <c r="AV81" s="178" t="str">
        <f t="shared" si="68"/>
        <v/>
      </c>
      <c r="AW81" s="95" t="str">
        <f t="shared" si="69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85" t="s">
        <v>152</v>
      </c>
      <c r="C87" s="95">
        <v>1</v>
      </c>
      <c r="D87" s="95"/>
      <c r="E87" s="95"/>
      <c r="F87" s="95"/>
      <c r="G87" s="178" t="e">
        <f>F87/E87</f>
        <v>#DIV/0!</v>
      </c>
      <c r="H87" s="384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391" t="str">
        <f>IFERROR(AVERAGE(K87:K101),"-")</f>
        <v>-</v>
      </c>
      <c r="M87" s="154" t="str">
        <f>IFERROR(RANK(K87, K$87:K$101),"")</f>
        <v/>
      </c>
      <c r="N87" s="385"/>
      <c r="O87" s="385"/>
      <c r="P87" s="95"/>
      <c r="Q87" s="95"/>
      <c r="R87" s="178" t="str">
        <f>IFERROR(Q87/P87,"")</f>
        <v/>
      </c>
      <c r="S87" s="95" t="str">
        <f>IFERROR(RANK(R87, R$87:R$101),"")</f>
        <v/>
      </c>
      <c r="T87" s="384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384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384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384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384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384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384" t="e">
        <f>AVERAGE(AV87:AV101)</f>
        <v>#DIV/0!</v>
      </c>
    </row>
    <row r="88" spans="2:50" hidden="1">
      <c r="B88" s="390"/>
      <c r="C88" s="95">
        <v>2</v>
      </c>
      <c r="D88" s="95"/>
      <c r="E88" s="95"/>
      <c r="F88" s="95"/>
      <c r="G88" s="178"/>
      <c r="H88" s="384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392"/>
      <c r="M88" s="154" t="str">
        <f t="shared" ref="M88:M101" si="72">IFERROR(RANK(K88, K$87:K$101),"")</f>
        <v/>
      </c>
      <c r="N88" s="385"/>
      <c r="O88" s="385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384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384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384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384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384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384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384"/>
    </row>
    <row r="89" spans="2:50" hidden="1">
      <c r="B89" s="390"/>
      <c r="C89" s="95">
        <v>3</v>
      </c>
      <c r="D89" s="95"/>
      <c r="E89" s="95"/>
      <c r="F89" s="95"/>
      <c r="G89" s="178"/>
      <c r="H89" s="384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392"/>
      <c r="M89" s="154" t="str">
        <f t="shared" si="72"/>
        <v/>
      </c>
      <c r="N89" s="385"/>
      <c r="O89" s="385"/>
      <c r="P89" s="95"/>
      <c r="Q89" s="95"/>
      <c r="R89" s="178" t="str">
        <f t="shared" si="73"/>
        <v/>
      </c>
      <c r="S89" s="95" t="str">
        <f t="shared" si="74"/>
        <v/>
      </c>
      <c r="T89" s="384"/>
      <c r="U89" s="95"/>
      <c r="V89" s="95"/>
      <c r="W89" s="178" t="str">
        <f t="shared" si="75"/>
        <v/>
      </c>
      <c r="X89" s="95" t="str">
        <f t="shared" si="76"/>
        <v/>
      </c>
      <c r="Y89" s="384"/>
      <c r="Z89" s="95"/>
      <c r="AA89" s="95"/>
      <c r="AB89" s="178" t="str">
        <f t="shared" si="77"/>
        <v/>
      </c>
      <c r="AC89" s="95" t="str">
        <f t="shared" si="78"/>
        <v/>
      </c>
      <c r="AD89" s="384"/>
      <c r="AE89" s="95"/>
      <c r="AF89" s="95"/>
      <c r="AG89" s="178" t="str">
        <f t="shared" si="79"/>
        <v/>
      </c>
      <c r="AH89" s="95" t="str">
        <f t="shared" si="80"/>
        <v/>
      </c>
      <c r="AI89" s="384"/>
      <c r="AJ89" s="95"/>
      <c r="AK89" s="95"/>
      <c r="AL89" s="178" t="str">
        <f t="shared" si="81"/>
        <v/>
      </c>
      <c r="AM89" s="95" t="str">
        <f t="shared" si="82"/>
        <v/>
      </c>
      <c r="AN89" s="384"/>
      <c r="AO89" s="95"/>
      <c r="AP89" s="95"/>
      <c r="AQ89" s="178" t="str">
        <f t="shared" si="83"/>
        <v/>
      </c>
      <c r="AR89" s="95" t="str">
        <f t="shared" si="84"/>
        <v/>
      </c>
      <c r="AS89" s="384"/>
      <c r="AT89" s="95"/>
      <c r="AU89" s="95"/>
      <c r="AV89" s="178" t="str">
        <f t="shared" si="85"/>
        <v/>
      </c>
      <c r="AW89" s="95" t="str">
        <f t="shared" si="86"/>
        <v/>
      </c>
      <c r="AX89" s="384"/>
    </row>
    <row r="90" spans="2:50" hidden="1">
      <c r="B90" s="390"/>
      <c r="C90" s="95">
        <v>4</v>
      </c>
      <c r="D90" s="95"/>
      <c r="E90" s="95"/>
      <c r="F90" s="95"/>
      <c r="G90" s="178"/>
      <c r="H90" s="384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392"/>
      <c r="M90" s="154" t="str">
        <f t="shared" si="72"/>
        <v/>
      </c>
      <c r="N90" s="385"/>
      <c r="O90" s="385"/>
      <c r="P90" s="95"/>
      <c r="Q90" s="95"/>
      <c r="R90" s="178" t="str">
        <f t="shared" si="73"/>
        <v/>
      </c>
      <c r="S90" s="95" t="str">
        <f t="shared" si="74"/>
        <v/>
      </c>
      <c r="T90" s="384"/>
      <c r="U90" s="95"/>
      <c r="V90" s="95"/>
      <c r="W90" s="178" t="str">
        <f t="shared" si="75"/>
        <v/>
      </c>
      <c r="X90" s="95" t="str">
        <f t="shared" si="76"/>
        <v/>
      </c>
      <c r="Y90" s="384"/>
      <c r="Z90" s="95"/>
      <c r="AA90" s="95"/>
      <c r="AB90" s="178" t="str">
        <f t="shared" si="77"/>
        <v/>
      </c>
      <c r="AC90" s="95" t="str">
        <f t="shared" si="78"/>
        <v/>
      </c>
      <c r="AD90" s="384"/>
      <c r="AE90" s="95"/>
      <c r="AF90" s="95"/>
      <c r="AG90" s="178" t="str">
        <f t="shared" si="79"/>
        <v/>
      </c>
      <c r="AH90" s="95" t="str">
        <f t="shared" si="80"/>
        <v/>
      </c>
      <c r="AI90" s="384"/>
      <c r="AJ90" s="95"/>
      <c r="AK90" s="95"/>
      <c r="AL90" s="178" t="str">
        <f t="shared" si="81"/>
        <v/>
      </c>
      <c r="AM90" s="95" t="str">
        <f t="shared" si="82"/>
        <v/>
      </c>
      <c r="AN90" s="384"/>
      <c r="AO90" s="95"/>
      <c r="AP90" s="95"/>
      <c r="AQ90" s="178" t="str">
        <f t="shared" si="83"/>
        <v/>
      </c>
      <c r="AR90" s="95" t="str">
        <f t="shared" si="84"/>
        <v/>
      </c>
      <c r="AS90" s="384"/>
      <c r="AT90" s="95"/>
      <c r="AU90" s="95"/>
      <c r="AV90" s="178" t="str">
        <f t="shared" si="85"/>
        <v/>
      </c>
      <c r="AW90" s="95" t="str">
        <f t="shared" si="86"/>
        <v/>
      </c>
      <c r="AX90" s="384"/>
    </row>
    <row r="91" spans="2:50" hidden="1">
      <c r="B91" s="390"/>
      <c r="C91" s="95">
        <v>5</v>
      </c>
      <c r="D91" s="95"/>
      <c r="E91" s="95"/>
      <c r="F91" s="95"/>
      <c r="G91" s="178"/>
      <c r="H91" s="384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392"/>
      <c r="M91" s="154" t="str">
        <f t="shared" si="72"/>
        <v/>
      </c>
      <c r="N91" s="385"/>
      <c r="O91" s="385"/>
      <c r="P91" s="95"/>
      <c r="Q91" s="95"/>
      <c r="R91" s="178" t="str">
        <f t="shared" si="73"/>
        <v/>
      </c>
      <c r="S91" s="95" t="str">
        <f t="shared" si="74"/>
        <v/>
      </c>
      <c r="T91" s="384"/>
      <c r="U91" s="95"/>
      <c r="V91" s="95"/>
      <c r="W91" s="178" t="str">
        <f t="shared" si="75"/>
        <v/>
      </c>
      <c r="X91" s="95" t="str">
        <f t="shared" si="76"/>
        <v/>
      </c>
      <c r="Y91" s="384"/>
      <c r="Z91" s="95"/>
      <c r="AA91" s="95"/>
      <c r="AB91" s="178" t="str">
        <f t="shared" si="77"/>
        <v/>
      </c>
      <c r="AC91" s="95" t="str">
        <f t="shared" si="78"/>
        <v/>
      </c>
      <c r="AD91" s="384"/>
      <c r="AE91" s="95"/>
      <c r="AF91" s="95"/>
      <c r="AG91" s="178" t="str">
        <f t="shared" si="79"/>
        <v/>
      </c>
      <c r="AH91" s="95" t="str">
        <f t="shared" si="80"/>
        <v/>
      </c>
      <c r="AI91" s="384"/>
      <c r="AJ91" s="95"/>
      <c r="AK91" s="95"/>
      <c r="AL91" s="178" t="str">
        <f t="shared" si="81"/>
        <v/>
      </c>
      <c r="AM91" s="95" t="str">
        <f t="shared" si="82"/>
        <v/>
      </c>
      <c r="AN91" s="384"/>
      <c r="AO91" s="95"/>
      <c r="AP91" s="95"/>
      <c r="AQ91" s="178" t="str">
        <f t="shared" si="83"/>
        <v/>
      </c>
      <c r="AR91" s="95" t="str">
        <f t="shared" si="84"/>
        <v/>
      </c>
      <c r="AS91" s="384"/>
      <c r="AT91" s="95"/>
      <c r="AU91" s="95"/>
      <c r="AV91" s="178" t="str">
        <f t="shared" si="85"/>
        <v/>
      </c>
      <c r="AW91" s="95" t="str">
        <f t="shared" si="86"/>
        <v/>
      </c>
      <c r="AX91" s="384"/>
    </row>
    <row r="92" spans="2:50" hidden="1">
      <c r="B92" s="390"/>
      <c r="C92" s="95">
        <v>6</v>
      </c>
      <c r="D92" s="95"/>
      <c r="E92" s="95"/>
      <c r="F92" s="95"/>
      <c r="G92" s="178"/>
      <c r="H92" s="384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392"/>
      <c r="M92" s="154" t="str">
        <f t="shared" si="72"/>
        <v/>
      </c>
      <c r="N92" s="385"/>
      <c r="O92" s="385"/>
      <c r="P92" s="95"/>
      <c r="Q92" s="95"/>
      <c r="R92" s="178" t="str">
        <f t="shared" si="73"/>
        <v/>
      </c>
      <c r="S92" s="95" t="str">
        <f t="shared" si="74"/>
        <v/>
      </c>
      <c r="T92" s="384"/>
      <c r="U92" s="95"/>
      <c r="V92" s="95"/>
      <c r="W92" s="178" t="str">
        <f t="shared" si="75"/>
        <v/>
      </c>
      <c r="X92" s="95" t="str">
        <f t="shared" si="76"/>
        <v/>
      </c>
      <c r="Y92" s="384"/>
      <c r="Z92" s="95"/>
      <c r="AA92" s="95"/>
      <c r="AB92" s="178" t="str">
        <f t="shared" si="77"/>
        <v/>
      </c>
      <c r="AC92" s="95" t="str">
        <f t="shared" si="78"/>
        <v/>
      </c>
      <c r="AD92" s="384"/>
      <c r="AE92" s="95"/>
      <c r="AF92" s="95"/>
      <c r="AG92" s="178" t="str">
        <f t="shared" si="79"/>
        <v/>
      </c>
      <c r="AH92" s="95" t="str">
        <f t="shared" si="80"/>
        <v/>
      </c>
      <c r="AI92" s="384"/>
      <c r="AJ92" s="95"/>
      <c r="AK92" s="95"/>
      <c r="AL92" s="178" t="str">
        <f t="shared" si="81"/>
        <v/>
      </c>
      <c r="AM92" s="95" t="str">
        <f t="shared" si="82"/>
        <v/>
      </c>
      <c r="AN92" s="384"/>
      <c r="AO92" s="95"/>
      <c r="AP92" s="95"/>
      <c r="AQ92" s="178" t="str">
        <f t="shared" si="83"/>
        <v/>
      </c>
      <c r="AR92" s="95" t="str">
        <f t="shared" si="84"/>
        <v/>
      </c>
      <c r="AS92" s="384"/>
      <c r="AT92" s="95"/>
      <c r="AU92" s="95"/>
      <c r="AV92" s="178" t="str">
        <f t="shared" si="85"/>
        <v/>
      </c>
      <c r="AW92" s="95" t="str">
        <f t="shared" si="86"/>
        <v/>
      </c>
      <c r="AX92" s="384"/>
    </row>
    <row r="93" spans="2:50" hidden="1">
      <c r="B93" s="390"/>
      <c r="C93" s="95">
        <v>7</v>
      </c>
      <c r="D93" s="95"/>
      <c r="E93" s="95"/>
      <c r="F93" s="95"/>
      <c r="G93" s="178"/>
      <c r="H93" s="384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392"/>
      <c r="M93" s="154" t="str">
        <f t="shared" si="72"/>
        <v/>
      </c>
      <c r="N93" s="385"/>
      <c r="O93" s="385"/>
      <c r="P93" s="95"/>
      <c r="Q93" s="95"/>
      <c r="R93" s="178" t="str">
        <f t="shared" si="73"/>
        <v/>
      </c>
      <c r="S93" s="95" t="str">
        <f t="shared" si="74"/>
        <v/>
      </c>
      <c r="T93" s="384"/>
      <c r="U93" s="95"/>
      <c r="V93" s="95"/>
      <c r="W93" s="178" t="str">
        <f t="shared" si="75"/>
        <v/>
      </c>
      <c r="X93" s="95" t="str">
        <f t="shared" si="76"/>
        <v/>
      </c>
      <c r="Y93" s="384"/>
      <c r="Z93" s="95"/>
      <c r="AA93" s="95"/>
      <c r="AB93" s="178" t="str">
        <f t="shared" si="77"/>
        <v/>
      </c>
      <c r="AC93" s="95" t="str">
        <f t="shared" si="78"/>
        <v/>
      </c>
      <c r="AD93" s="384"/>
      <c r="AE93" s="95"/>
      <c r="AF93" s="95"/>
      <c r="AG93" s="178" t="str">
        <f t="shared" si="79"/>
        <v/>
      </c>
      <c r="AH93" s="95" t="str">
        <f t="shared" si="80"/>
        <v/>
      </c>
      <c r="AI93" s="384"/>
      <c r="AJ93" s="95"/>
      <c r="AK93" s="95"/>
      <c r="AL93" s="178" t="str">
        <f t="shared" si="81"/>
        <v/>
      </c>
      <c r="AM93" s="95" t="str">
        <f t="shared" si="82"/>
        <v/>
      </c>
      <c r="AN93" s="384"/>
      <c r="AO93" s="95"/>
      <c r="AP93" s="95"/>
      <c r="AQ93" s="178" t="str">
        <f t="shared" si="83"/>
        <v/>
      </c>
      <c r="AR93" s="95" t="str">
        <f t="shared" si="84"/>
        <v/>
      </c>
      <c r="AS93" s="384"/>
      <c r="AT93" s="95"/>
      <c r="AU93" s="95"/>
      <c r="AV93" s="178" t="str">
        <f t="shared" si="85"/>
        <v/>
      </c>
      <c r="AW93" s="95" t="str">
        <f t="shared" si="86"/>
        <v/>
      </c>
      <c r="AX93" s="384"/>
    </row>
    <row r="94" spans="2:50" hidden="1">
      <c r="B94" s="390"/>
      <c r="C94" s="95">
        <v>8</v>
      </c>
      <c r="D94" s="95"/>
      <c r="E94" s="95"/>
      <c r="F94" s="95"/>
      <c r="G94" s="178"/>
      <c r="H94" s="384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392"/>
      <c r="M94" s="154" t="str">
        <f t="shared" si="72"/>
        <v/>
      </c>
      <c r="N94" s="385"/>
      <c r="O94" s="385"/>
      <c r="P94" s="95"/>
      <c r="Q94" s="95"/>
      <c r="R94" s="178" t="str">
        <f t="shared" si="73"/>
        <v/>
      </c>
      <c r="S94" s="95" t="str">
        <f t="shared" si="74"/>
        <v/>
      </c>
      <c r="T94" s="384"/>
      <c r="U94" s="95"/>
      <c r="V94" s="95"/>
      <c r="W94" s="178" t="str">
        <f t="shared" si="75"/>
        <v/>
      </c>
      <c r="X94" s="95" t="str">
        <f t="shared" si="76"/>
        <v/>
      </c>
      <c r="Y94" s="384"/>
      <c r="Z94" s="95"/>
      <c r="AA94" s="95"/>
      <c r="AB94" s="178" t="str">
        <f t="shared" si="77"/>
        <v/>
      </c>
      <c r="AC94" s="95" t="str">
        <f t="shared" si="78"/>
        <v/>
      </c>
      <c r="AD94" s="384"/>
      <c r="AE94" s="95"/>
      <c r="AF94" s="95"/>
      <c r="AG94" s="178" t="str">
        <f t="shared" si="79"/>
        <v/>
      </c>
      <c r="AH94" s="95" t="str">
        <f t="shared" si="80"/>
        <v/>
      </c>
      <c r="AI94" s="384"/>
      <c r="AJ94" s="95"/>
      <c r="AK94" s="95"/>
      <c r="AL94" s="178" t="str">
        <f t="shared" si="81"/>
        <v/>
      </c>
      <c r="AM94" s="95" t="str">
        <f t="shared" si="82"/>
        <v/>
      </c>
      <c r="AN94" s="384"/>
      <c r="AO94" s="95"/>
      <c r="AP94" s="95"/>
      <c r="AQ94" s="178" t="str">
        <f t="shared" si="83"/>
        <v/>
      </c>
      <c r="AR94" s="95" t="str">
        <f t="shared" si="84"/>
        <v/>
      </c>
      <c r="AS94" s="384"/>
      <c r="AT94" s="95"/>
      <c r="AU94" s="95"/>
      <c r="AV94" s="178" t="str">
        <f t="shared" si="85"/>
        <v/>
      </c>
      <c r="AW94" s="95" t="str">
        <f t="shared" si="86"/>
        <v/>
      </c>
      <c r="AX94" s="384"/>
    </row>
    <row r="95" spans="2:50" hidden="1">
      <c r="B95" s="390"/>
      <c r="C95" s="95">
        <v>9</v>
      </c>
      <c r="D95" s="95"/>
      <c r="E95" s="95"/>
      <c r="F95" s="95"/>
      <c r="G95" s="178"/>
      <c r="H95" s="384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392"/>
      <c r="M95" s="154" t="str">
        <f t="shared" si="72"/>
        <v/>
      </c>
      <c r="N95" s="385"/>
      <c r="O95" s="385"/>
      <c r="P95" s="95"/>
      <c r="Q95" s="95"/>
      <c r="R95" s="178" t="str">
        <f t="shared" si="73"/>
        <v/>
      </c>
      <c r="S95" s="95" t="str">
        <f t="shared" si="74"/>
        <v/>
      </c>
      <c r="T95" s="384"/>
      <c r="U95" s="95"/>
      <c r="V95" s="95"/>
      <c r="W95" s="178" t="str">
        <f t="shared" si="75"/>
        <v/>
      </c>
      <c r="X95" s="95" t="str">
        <f t="shared" si="76"/>
        <v/>
      </c>
      <c r="Y95" s="384"/>
      <c r="Z95" s="95"/>
      <c r="AA95" s="95"/>
      <c r="AB95" s="178" t="str">
        <f t="shared" si="77"/>
        <v/>
      </c>
      <c r="AC95" s="95" t="str">
        <f t="shared" si="78"/>
        <v/>
      </c>
      <c r="AD95" s="384"/>
      <c r="AE95" s="95"/>
      <c r="AF95" s="95"/>
      <c r="AG95" s="178" t="str">
        <f t="shared" si="79"/>
        <v/>
      </c>
      <c r="AH95" s="95" t="str">
        <f t="shared" si="80"/>
        <v/>
      </c>
      <c r="AI95" s="384"/>
      <c r="AJ95" s="95"/>
      <c r="AK95" s="95"/>
      <c r="AL95" s="178" t="str">
        <f t="shared" si="81"/>
        <v/>
      </c>
      <c r="AM95" s="95" t="str">
        <f t="shared" si="82"/>
        <v/>
      </c>
      <c r="AN95" s="384"/>
      <c r="AO95" s="95"/>
      <c r="AP95" s="95"/>
      <c r="AQ95" s="178" t="str">
        <f t="shared" si="83"/>
        <v/>
      </c>
      <c r="AR95" s="95" t="str">
        <f t="shared" si="84"/>
        <v/>
      </c>
      <c r="AS95" s="384"/>
      <c r="AT95" s="95"/>
      <c r="AU95" s="95"/>
      <c r="AV95" s="178" t="str">
        <f t="shared" si="85"/>
        <v/>
      </c>
      <c r="AW95" s="95" t="str">
        <f t="shared" si="86"/>
        <v/>
      </c>
      <c r="AX95" s="384"/>
    </row>
    <row r="96" spans="2:50" hidden="1">
      <c r="B96" s="390"/>
      <c r="C96" s="95">
        <v>10</v>
      </c>
      <c r="D96" s="95"/>
      <c r="E96" s="95"/>
      <c r="F96" s="95"/>
      <c r="G96" s="178"/>
      <c r="H96" s="384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392"/>
      <c r="M96" s="154" t="str">
        <f t="shared" si="72"/>
        <v/>
      </c>
      <c r="N96" s="385"/>
      <c r="O96" s="385"/>
      <c r="P96" s="95"/>
      <c r="Q96" s="95"/>
      <c r="R96" s="178" t="str">
        <f t="shared" si="73"/>
        <v/>
      </c>
      <c r="S96" s="95" t="str">
        <f t="shared" si="74"/>
        <v/>
      </c>
      <c r="T96" s="384"/>
      <c r="U96" s="95"/>
      <c r="V96" s="95"/>
      <c r="W96" s="178" t="str">
        <f t="shared" si="75"/>
        <v/>
      </c>
      <c r="X96" s="95" t="str">
        <f t="shared" si="76"/>
        <v/>
      </c>
      <c r="Y96" s="384"/>
      <c r="Z96" s="95"/>
      <c r="AA96" s="95"/>
      <c r="AB96" s="178" t="str">
        <f t="shared" si="77"/>
        <v/>
      </c>
      <c r="AC96" s="95" t="str">
        <f t="shared" si="78"/>
        <v/>
      </c>
      <c r="AD96" s="384"/>
      <c r="AE96" s="95"/>
      <c r="AF96" s="95"/>
      <c r="AG96" s="178" t="str">
        <f t="shared" si="79"/>
        <v/>
      </c>
      <c r="AH96" s="95" t="str">
        <f t="shared" si="80"/>
        <v/>
      </c>
      <c r="AI96" s="384"/>
      <c r="AJ96" s="95"/>
      <c r="AK96" s="95"/>
      <c r="AL96" s="178" t="str">
        <f t="shared" si="81"/>
        <v/>
      </c>
      <c r="AM96" s="95" t="str">
        <f t="shared" si="82"/>
        <v/>
      </c>
      <c r="AN96" s="384"/>
      <c r="AO96" s="95"/>
      <c r="AP96" s="95"/>
      <c r="AQ96" s="178" t="str">
        <f t="shared" si="83"/>
        <v/>
      </c>
      <c r="AR96" s="95" t="str">
        <f t="shared" si="84"/>
        <v/>
      </c>
      <c r="AS96" s="384"/>
      <c r="AT96" s="95"/>
      <c r="AU96" s="95"/>
      <c r="AV96" s="178" t="str">
        <f t="shared" si="85"/>
        <v/>
      </c>
      <c r="AW96" s="95" t="str">
        <f t="shared" si="86"/>
        <v/>
      </c>
      <c r="AX96" s="384"/>
    </row>
    <row r="97" spans="2:50" hidden="1">
      <c r="B97" s="390"/>
      <c r="C97" s="95">
        <v>11</v>
      </c>
      <c r="D97" s="95"/>
      <c r="E97" s="95"/>
      <c r="F97" s="95"/>
      <c r="G97" s="178"/>
      <c r="H97" s="384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392"/>
      <c r="M97" s="154" t="str">
        <f t="shared" si="72"/>
        <v/>
      </c>
      <c r="N97" s="385"/>
      <c r="O97" s="385"/>
      <c r="P97" s="95"/>
      <c r="Q97" s="95"/>
      <c r="R97" s="178" t="str">
        <f t="shared" si="73"/>
        <v/>
      </c>
      <c r="S97" s="95" t="str">
        <f t="shared" si="74"/>
        <v/>
      </c>
      <c r="T97" s="384"/>
      <c r="U97" s="95"/>
      <c r="V97" s="95"/>
      <c r="W97" s="178" t="str">
        <f t="shared" si="75"/>
        <v/>
      </c>
      <c r="X97" s="95" t="str">
        <f t="shared" si="76"/>
        <v/>
      </c>
      <c r="Y97" s="384"/>
      <c r="Z97" s="95"/>
      <c r="AA97" s="95"/>
      <c r="AB97" s="178" t="str">
        <f t="shared" si="77"/>
        <v/>
      </c>
      <c r="AC97" s="95" t="str">
        <f t="shared" si="78"/>
        <v/>
      </c>
      <c r="AD97" s="384"/>
      <c r="AE97" s="95"/>
      <c r="AF97" s="95"/>
      <c r="AG97" s="178" t="str">
        <f t="shared" si="79"/>
        <v/>
      </c>
      <c r="AH97" s="95" t="str">
        <f t="shared" si="80"/>
        <v/>
      </c>
      <c r="AI97" s="384"/>
      <c r="AJ97" s="95"/>
      <c r="AK97" s="95"/>
      <c r="AL97" s="178" t="str">
        <f t="shared" si="81"/>
        <v/>
      </c>
      <c r="AM97" s="95" t="str">
        <f t="shared" si="82"/>
        <v/>
      </c>
      <c r="AN97" s="384"/>
      <c r="AO97" s="95"/>
      <c r="AP97" s="95"/>
      <c r="AQ97" s="178" t="str">
        <f t="shared" si="83"/>
        <v/>
      </c>
      <c r="AR97" s="95" t="str">
        <f t="shared" si="84"/>
        <v/>
      </c>
      <c r="AS97" s="384"/>
      <c r="AT97" s="95"/>
      <c r="AU97" s="95"/>
      <c r="AV97" s="178" t="str">
        <f t="shared" si="85"/>
        <v/>
      </c>
      <c r="AW97" s="95" t="str">
        <f t="shared" si="86"/>
        <v/>
      </c>
      <c r="AX97" s="384"/>
    </row>
    <row r="98" spans="2:50" hidden="1">
      <c r="B98" s="390"/>
      <c r="C98" s="95">
        <v>12</v>
      </c>
      <c r="D98" s="95"/>
      <c r="E98" s="95"/>
      <c r="F98" s="95"/>
      <c r="G98" s="178"/>
      <c r="H98" s="384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392"/>
      <c r="M98" s="154" t="str">
        <f t="shared" si="72"/>
        <v/>
      </c>
      <c r="N98" s="385"/>
      <c r="O98" s="385"/>
      <c r="P98" s="95"/>
      <c r="Q98" s="95"/>
      <c r="R98" s="178" t="str">
        <f t="shared" si="73"/>
        <v/>
      </c>
      <c r="S98" s="95" t="str">
        <f t="shared" si="74"/>
        <v/>
      </c>
      <c r="T98" s="384"/>
      <c r="U98" s="95"/>
      <c r="V98" s="95"/>
      <c r="W98" s="178" t="str">
        <f t="shared" si="75"/>
        <v/>
      </c>
      <c r="X98" s="95" t="str">
        <f t="shared" si="76"/>
        <v/>
      </c>
      <c r="Y98" s="384"/>
      <c r="Z98" s="95"/>
      <c r="AA98" s="95"/>
      <c r="AB98" s="178" t="str">
        <f t="shared" si="77"/>
        <v/>
      </c>
      <c r="AC98" s="95" t="str">
        <f t="shared" si="78"/>
        <v/>
      </c>
      <c r="AD98" s="384"/>
      <c r="AE98" s="95"/>
      <c r="AF98" s="95"/>
      <c r="AG98" s="178" t="str">
        <f t="shared" si="79"/>
        <v/>
      </c>
      <c r="AH98" s="95" t="str">
        <f t="shared" si="80"/>
        <v/>
      </c>
      <c r="AI98" s="384"/>
      <c r="AJ98" s="95"/>
      <c r="AK98" s="95"/>
      <c r="AL98" s="178" t="str">
        <f t="shared" si="81"/>
        <v/>
      </c>
      <c r="AM98" s="95" t="str">
        <f t="shared" si="82"/>
        <v/>
      </c>
      <c r="AN98" s="384"/>
      <c r="AO98" s="95"/>
      <c r="AP98" s="95"/>
      <c r="AQ98" s="178" t="str">
        <f t="shared" si="83"/>
        <v/>
      </c>
      <c r="AR98" s="95" t="str">
        <f t="shared" si="84"/>
        <v/>
      </c>
      <c r="AS98" s="384"/>
      <c r="AT98" s="95"/>
      <c r="AU98" s="95"/>
      <c r="AV98" s="178" t="str">
        <f t="shared" si="85"/>
        <v/>
      </c>
      <c r="AW98" s="95" t="str">
        <f t="shared" si="86"/>
        <v/>
      </c>
      <c r="AX98" s="384"/>
    </row>
    <row r="99" spans="2:50" hidden="1">
      <c r="B99" s="390"/>
      <c r="C99" s="95">
        <v>13</v>
      </c>
      <c r="D99" s="95"/>
      <c r="E99" s="95"/>
      <c r="F99" s="95"/>
      <c r="G99" s="178"/>
      <c r="H99" s="384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392"/>
      <c r="M99" s="154" t="str">
        <f t="shared" si="72"/>
        <v/>
      </c>
      <c r="N99" s="385"/>
      <c r="O99" s="385"/>
      <c r="P99" s="95"/>
      <c r="Q99" s="95"/>
      <c r="R99" s="178" t="str">
        <f t="shared" si="73"/>
        <v/>
      </c>
      <c r="S99" s="95" t="str">
        <f t="shared" si="74"/>
        <v/>
      </c>
      <c r="T99" s="384"/>
      <c r="U99" s="95"/>
      <c r="V99" s="95"/>
      <c r="W99" s="178" t="str">
        <f t="shared" si="75"/>
        <v/>
      </c>
      <c r="X99" s="95" t="str">
        <f t="shared" si="76"/>
        <v/>
      </c>
      <c r="Y99" s="384"/>
      <c r="Z99" s="95"/>
      <c r="AA99" s="95"/>
      <c r="AB99" s="178" t="str">
        <f t="shared" si="77"/>
        <v/>
      </c>
      <c r="AC99" s="95" t="str">
        <f t="shared" si="78"/>
        <v/>
      </c>
      <c r="AD99" s="384"/>
      <c r="AE99" s="95"/>
      <c r="AF99" s="95"/>
      <c r="AG99" s="178" t="str">
        <f t="shared" si="79"/>
        <v/>
      </c>
      <c r="AH99" s="95" t="str">
        <f t="shared" si="80"/>
        <v/>
      </c>
      <c r="AI99" s="384"/>
      <c r="AJ99" s="95"/>
      <c r="AK99" s="95"/>
      <c r="AL99" s="178" t="str">
        <f t="shared" si="81"/>
        <v/>
      </c>
      <c r="AM99" s="95" t="str">
        <f t="shared" si="82"/>
        <v/>
      </c>
      <c r="AN99" s="384"/>
      <c r="AO99" s="95"/>
      <c r="AP99" s="95"/>
      <c r="AQ99" s="178" t="str">
        <f t="shared" si="83"/>
        <v/>
      </c>
      <c r="AR99" s="95" t="str">
        <f t="shared" si="84"/>
        <v/>
      </c>
      <c r="AS99" s="384"/>
      <c r="AT99" s="95"/>
      <c r="AU99" s="95"/>
      <c r="AV99" s="178" t="str">
        <f t="shared" si="85"/>
        <v/>
      </c>
      <c r="AW99" s="95" t="str">
        <f t="shared" si="86"/>
        <v/>
      </c>
      <c r="AX99" s="384"/>
    </row>
    <row r="100" spans="2:50" hidden="1">
      <c r="B100" s="390"/>
      <c r="C100" s="95">
        <v>14</v>
      </c>
      <c r="D100" s="95"/>
      <c r="E100" s="95"/>
      <c r="F100" s="95"/>
      <c r="G100" s="178"/>
      <c r="H100" s="384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392"/>
      <c r="M100" s="154" t="str">
        <f t="shared" si="72"/>
        <v/>
      </c>
      <c r="N100" s="385"/>
      <c r="O100" s="385"/>
      <c r="P100" s="95"/>
      <c r="Q100" s="95"/>
      <c r="R100" s="178" t="str">
        <f t="shared" si="73"/>
        <v/>
      </c>
      <c r="S100" s="95" t="str">
        <f t="shared" si="74"/>
        <v/>
      </c>
      <c r="T100" s="384"/>
      <c r="U100" s="95"/>
      <c r="V100" s="95"/>
      <c r="W100" s="178" t="str">
        <f t="shared" si="75"/>
        <v/>
      </c>
      <c r="X100" s="95" t="str">
        <f t="shared" si="76"/>
        <v/>
      </c>
      <c r="Y100" s="384"/>
      <c r="Z100" s="95"/>
      <c r="AA100" s="95"/>
      <c r="AB100" s="178" t="str">
        <f t="shared" si="77"/>
        <v/>
      </c>
      <c r="AC100" s="95" t="str">
        <f t="shared" si="78"/>
        <v/>
      </c>
      <c r="AD100" s="384"/>
      <c r="AE100" s="95"/>
      <c r="AF100" s="95"/>
      <c r="AG100" s="178" t="str">
        <f t="shared" si="79"/>
        <v/>
      </c>
      <c r="AH100" s="95" t="str">
        <f t="shared" si="80"/>
        <v/>
      </c>
      <c r="AI100" s="384"/>
      <c r="AJ100" s="95"/>
      <c r="AK100" s="95"/>
      <c r="AL100" s="178" t="str">
        <f t="shared" si="81"/>
        <v/>
      </c>
      <c r="AM100" s="95" t="str">
        <f t="shared" si="82"/>
        <v/>
      </c>
      <c r="AN100" s="384"/>
      <c r="AO100" s="95"/>
      <c r="AP100" s="95"/>
      <c r="AQ100" s="178" t="str">
        <f t="shared" si="83"/>
        <v/>
      </c>
      <c r="AR100" s="95" t="str">
        <f t="shared" si="84"/>
        <v/>
      </c>
      <c r="AS100" s="384"/>
      <c r="AT100" s="95"/>
      <c r="AU100" s="95"/>
      <c r="AV100" s="178" t="str">
        <f t="shared" si="85"/>
        <v/>
      </c>
      <c r="AW100" s="95" t="str">
        <f t="shared" si="86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178"/>
      <c r="H101" s="384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393"/>
      <c r="M101" s="154" t="str">
        <f t="shared" si="72"/>
        <v/>
      </c>
      <c r="N101" s="385"/>
      <c r="O101" s="385"/>
      <c r="P101" s="95"/>
      <c r="Q101" s="95"/>
      <c r="R101" s="178" t="str">
        <f t="shared" si="73"/>
        <v/>
      </c>
      <c r="S101" s="95" t="str">
        <f t="shared" si="74"/>
        <v/>
      </c>
      <c r="T101" s="384"/>
      <c r="U101" s="95"/>
      <c r="V101" s="95"/>
      <c r="W101" s="178" t="str">
        <f t="shared" si="75"/>
        <v/>
      </c>
      <c r="X101" s="95" t="str">
        <f t="shared" si="76"/>
        <v/>
      </c>
      <c r="Y101" s="384"/>
      <c r="Z101" s="95"/>
      <c r="AA101" s="95"/>
      <c r="AB101" s="178" t="str">
        <f t="shared" si="77"/>
        <v/>
      </c>
      <c r="AC101" s="95" t="str">
        <f t="shared" si="78"/>
        <v/>
      </c>
      <c r="AD101" s="384"/>
      <c r="AE101" s="95"/>
      <c r="AF101" s="95"/>
      <c r="AG101" s="178" t="str">
        <f t="shared" si="79"/>
        <v/>
      </c>
      <c r="AH101" s="95" t="str">
        <f t="shared" si="80"/>
        <v/>
      </c>
      <c r="AI101" s="384"/>
      <c r="AJ101" s="95"/>
      <c r="AK101" s="95"/>
      <c r="AL101" s="178" t="str">
        <f t="shared" si="81"/>
        <v/>
      </c>
      <c r="AM101" s="95" t="str">
        <f t="shared" si="82"/>
        <v/>
      </c>
      <c r="AN101" s="384"/>
      <c r="AO101" s="95"/>
      <c r="AP101" s="95"/>
      <c r="AQ101" s="178" t="str">
        <f t="shared" si="83"/>
        <v/>
      </c>
      <c r="AR101" s="95" t="str">
        <f t="shared" si="84"/>
        <v/>
      </c>
      <c r="AS101" s="384"/>
      <c r="AT101" s="95"/>
      <c r="AU101" s="95"/>
      <c r="AV101" s="178" t="str">
        <f t="shared" si="85"/>
        <v/>
      </c>
      <c r="AW101" s="95" t="str">
        <f t="shared" si="86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85" t="s">
        <v>152</v>
      </c>
      <c r="C107" s="95">
        <v>1</v>
      </c>
      <c r="D107" s="95"/>
      <c r="E107" s="95"/>
      <c r="F107" s="95"/>
      <c r="G107" s="178" t="e">
        <f>F107/E107</f>
        <v>#DIV/0!</v>
      </c>
      <c r="H107" s="384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391" t="str">
        <f>IFERROR(AVERAGE(K107:K121),"-")</f>
        <v>-</v>
      </c>
      <c r="M107" s="154" t="str">
        <f>IFERROR(RANK(K107, K$107:K$121),"")</f>
        <v/>
      </c>
      <c r="N107" s="385"/>
      <c r="O107" s="385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384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384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384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384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384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384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384" t="e">
        <f>AVERAGE(AV107:AV121)</f>
        <v>#DIV/0!</v>
      </c>
    </row>
    <row r="108" spans="2:50" hidden="1">
      <c r="B108" s="390"/>
      <c r="C108" s="95">
        <v>2</v>
      </c>
      <c r="D108" s="95"/>
      <c r="E108" s="95"/>
      <c r="F108" s="95"/>
      <c r="G108" s="178"/>
      <c r="H108" s="384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392"/>
      <c r="M108" s="154" t="str">
        <f t="shared" ref="M108:M121" si="89">IFERROR(RANK(K108, K$107:K$121),"")</f>
        <v/>
      </c>
      <c r="N108" s="385"/>
      <c r="O108" s="385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384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384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384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384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384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384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384"/>
    </row>
    <row r="109" spans="2:50" hidden="1">
      <c r="B109" s="390"/>
      <c r="C109" s="95">
        <v>3</v>
      </c>
      <c r="D109" s="95"/>
      <c r="E109" s="95"/>
      <c r="F109" s="95"/>
      <c r="G109" s="178"/>
      <c r="H109" s="384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392"/>
      <c r="M109" s="154" t="str">
        <f t="shared" si="89"/>
        <v/>
      </c>
      <c r="N109" s="385"/>
      <c r="O109" s="385"/>
      <c r="P109" s="95"/>
      <c r="Q109" s="95"/>
      <c r="R109" s="178" t="str">
        <f t="shared" si="90"/>
        <v/>
      </c>
      <c r="S109" s="95" t="str">
        <f t="shared" si="91"/>
        <v/>
      </c>
      <c r="T109" s="384"/>
      <c r="U109" s="95"/>
      <c r="V109" s="95"/>
      <c r="W109" s="178" t="str">
        <f t="shared" si="92"/>
        <v/>
      </c>
      <c r="X109" s="95" t="str">
        <f t="shared" si="93"/>
        <v/>
      </c>
      <c r="Y109" s="384"/>
      <c r="Z109" s="95"/>
      <c r="AA109" s="95"/>
      <c r="AB109" s="178" t="str">
        <f t="shared" si="94"/>
        <v/>
      </c>
      <c r="AC109" s="95" t="str">
        <f t="shared" si="95"/>
        <v/>
      </c>
      <c r="AD109" s="384"/>
      <c r="AE109" s="95"/>
      <c r="AF109" s="95"/>
      <c r="AG109" s="178" t="str">
        <f t="shared" si="96"/>
        <v/>
      </c>
      <c r="AH109" s="95" t="str">
        <f t="shared" si="97"/>
        <v/>
      </c>
      <c r="AI109" s="384"/>
      <c r="AJ109" s="95"/>
      <c r="AK109" s="95"/>
      <c r="AL109" s="178" t="str">
        <f t="shared" si="98"/>
        <v/>
      </c>
      <c r="AM109" s="95" t="str">
        <f t="shared" si="99"/>
        <v/>
      </c>
      <c r="AN109" s="384"/>
      <c r="AO109" s="95"/>
      <c r="AP109" s="95"/>
      <c r="AQ109" s="178" t="str">
        <f t="shared" si="100"/>
        <v/>
      </c>
      <c r="AR109" s="95" t="str">
        <f t="shared" si="101"/>
        <v/>
      </c>
      <c r="AS109" s="384"/>
      <c r="AT109" s="95"/>
      <c r="AU109" s="95"/>
      <c r="AV109" s="178" t="str">
        <f t="shared" si="102"/>
        <v/>
      </c>
      <c r="AW109" s="95" t="str">
        <f t="shared" si="103"/>
        <v/>
      </c>
      <c r="AX109" s="384"/>
    </row>
    <row r="110" spans="2:50" hidden="1">
      <c r="B110" s="390"/>
      <c r="C110" s="95">
        <v>4</v>
      </c>
      <c r="D110" s="95"/>
      <c r="E110" s="95"/>
      <c r="F110" s="95"/>
      <c r="G110" s="178"/>
      <c r="H110" s="384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392"/>
      <c r="M110" s="154" t="str">
        <f t="shared" si="89"/>
        <v/>
      </c>
      <c r="N110" s="385"/>
      <c r="O110" s="385"/>
      <c r="P110" s="95"/>
      <c r="Q110" s="95"/>
      <c r="R110" s="178" t="str">
        <f t="shared" si="90"/>
        <v/>
      </c>
      <c r="S110" s="95" t="str">
        <f t="shared" si="91"/>
        <v/>
      </c>
      <c r="T110" s="384"/>
      <c r="U110" s="95"/>
      <c r="V110" s="95"/>
      <c r="W110" s="178" t="str">
        <f t="shared" si="92"/>
        <v/>
      </c>
      <c r="X110" s="95" t="str">
        <f t="shared" si="93"/>
        <v/>
      </c>
      <c r="Y110" s="384"/>
      <c r="Z110" s="95"/>
      <c r="AA110" s="95"/>
      <c r="AB110" s="178" t="str">
        <f t="shared" si="94"/>
        <v/>
      </c>
      <c r="AC110" s="95" t="str">
        <f t="shared" si="95"/>
        <v/>
      </c>
      <c r="AD110" s="384"/>
      <c r="AE110" s="95"/>
      <c r="AF110" s="95"/>
      <c r="AG110" s="178" t="str">
        <f t="shared" si="96"/>
        <v/>
      </c>
      <c r="AH110" s="95" t="str">
        <f t="shared" si="97"/>
        <v/>
      </c>
      <c r="AI110" s="384"/>
      <c r="AJ110" s="95"/>
      <c r="AK110" s="95"/>
      <c r="AL110" s="178" t="str">
        <f t="shared" si="98"/>
        <v/>
      </c>
      <c r="AM110" s="95" t="str">
        <f t="shared" si="99"/>
        <v/>
      </c>
      <c r="AN110" s="384"/>
      <c r="AO110" s="95"/>
      <c r="AP110" s="95"/>
      <c r="AQ110" s="178" t="str">
        <f t="shared" si="100"/>
        <v/>
      </c>
      <c r="AR110" s="95" t="str">
        <f t="shared" si="101"/>
        <v/>
      </c>
      <c r="AS110" s="384"/>
      <c r="AT110" s="95"/>
      <c r="AU110" s="95"/>
      <c r="AV110" s="178" t="str">
        <f t="shared" si="102"/>
        <v/>
      </c>
      <c r="AW110" s="95" t="str">
        <f t="shared" si="103"/>
        <v/>
      </c>
      <c r="AX110" s="384"/>
    </row>
    <row r="111" spans="2:50" hidden="1">
      <c r="B111" s="390"/>
      <c r="C111" s="95">
        <v>5</v>
      </c>
      <c r="D111" s="95"/>
      <c r="E111" s="95"/>
      <c r="F111" s="95"/>
      <c r="G111" s="178"/>
      <c r="H111" s="384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392"/>
      <c r="M111" s="154" t="str">
        <f t="shared" si="89"/>
        <v/>
      </c>
      <c r="N111" s="385"/>
      <c r="O111" s="385"/>
      <c r="P111" s="95"/>
      <c r="Q111" s="95"/>
      <c r="R111" s="178" t="str">
        <f t="shared" si="90"/>
        <v/>
      </c>
      <c r="S111" s="95" t="str">
        <f t="shared" si="91"/>
        <v/>
      </c>
      <c r="T111" s="384"/>
      <c r="U111" s="95"/>
      <c r="V111" s="95"/>
      <c r="W111" s="178" t="str">
        <f t="shared" si="92"/>
        <v/>
      </c>
      <c r="X111" s="95" t="str">
        <f t="shared" si="93"/>
        <v/>
      </c>
      <c r="Y111" s="384"/>
      <c r="Z111" s="95"/>
      <c r="AA111" s="95"/>
      <c r="AB111" s="178" t="str">
        <f t="shared" si="94"/>
        <v/>
      </c>
      <c r="AC111" s="95" t="str">
        <f t="shared" si="95"/>
        <v/>
      </c>
      <c r="AD111" s="384"/>
      <c r="AE111" s="95"/>
      <c r="AF111" s="95"/>
      <c r="AG111" s="178" t="str">
        <f t="shared" si="96"/>
        <v/>
      </c>
      <c r="AH111" s="95" t="str">
        <f t="shared" si="97"/>
        <v/>
      </c>
      <c r="AI111" s="384"/>
      <c r="AJ111" s="95"/>
      <c r="AK111" s="95"/>
      <c r="AL111" s="178" t="str">
        <f t="shared" si="98"/>
        <v/>
      </c>
      <c r="AM111" s="95" t="str">
        <f t="shared" si="99"/>
        <v/>
      </c>
      <c r="AN111" s="384"/>
      <c r="AO111" s="95"/>
      <c r="AP111" s="95"/>
      <c r="AQ111" s="178" t="str">
        <f t="shared" si="100"/>
        <v/>
      </c>
      <c r="AR111" s="95" t="str">
        <f t="shared" si="101"/>
        <v/>
      </c>
      <c r="AS111" s="384"/>
      <c r="AT111" s="95"/>
      <c r="AU111" s="95"/>
      <c r="AV111" s="178" t="str">
        <f t="shared" si="102"/>
        <v/>
      </c>
      <c r="AW111" s="95" t="str">
        <f t="shared" si="103"/>
        <v/>
      </c>
      <c r="AX111" s="384"/>
    </row>
    <row r="112" spans="2:50" hidden="1">
      <c r="B112" s="390"/>
      <c r="C112" s="95">
        <v>6</v>
      </c>
      <c r="D112" s="95"/>
      <c r="E112" s="95"/>
      <c r="F112" s="95"/>
      <c r="G112" s="178"/>
      <c r="H112" s="384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392"/>
      <c r="M112" s="154" t="str">
        <f t="shared" si="89"/>
        <v/>
      </c>
      <c r="N112" s="385"/>
      <c r="O112" s="385"/>
      <c r="P112" s="95"/>
      <c r="Q112" s="95"/>
      <c r="R112" s="178" t="str">
        <f t="shared" si="90"/>
        <v/>
      </c>
      <c r="S112" s="95" t="str">
        <f t="shared" si="91"/>
        <v/>
      </c>
      <c r="T112" s="384"/>
      <c r="U112" s="95"/>
      <c r="V112" s="95"/>
      <c r="W112" s="178" t="str">
        <f t="shared" si="92"/>
        <v/>
      </c>
      <c r="X112" s="95" t="str">
        <f t="shared" si="93"/>
        <v/>
      </c>
      <c r="Y112" s="384"/>
      <c r="Z112" s="95"/>
      <c r="AA112" s="95"/>
      <c r="AB112" s="178" t="str">
        <f t="shared" si="94"/>
        <v/>
      </c>
      <c r="AC112" s="95" t="str">
        <f t="shared" si="95"/>
        <v/>
      </c>
      <c r="AD112" s="384"/>
      <c r="AE112" s="95"/>
      <c r="AF112" s="95"/>
      <c r="AG112" s="178" t="str">
        <f t="shared" si="96"/>
        <v/>
      </c>
      <c r="AH112" s="95" t="str">
        <f t="shared" si="97"/>
        <v/>
      </c>
      <c r="AI112" s="384"/>
      <c r="AJ112" s="95"/>
      <c r="AK112" s="95"/>
      <c r="AL112" s="178" t="str">
        <f t="shared" si="98"/>
        <v/>
      </c>
      <c r="AM112" s="95" t="str">
        <f t="shared" si="99"/>
        <v/>
      </c>
      <c r="AN112" s="384"/>
      <c r="AO112" s="95"/>
      <c r="AP112" s="95"/>
      <c r="AQ112" s="178" t="str">
        <f t="shared" si="100"/>
        <v/>
      </c>
      <c r="AR112" s="95" t="str">
        <f t="shared" si="101"/>
        <v/>
      </c>
      <c r="AS112" s="384"/>
      <c r="AT112" s="95"/>
      <c r="AU112" s="95"/>
      <c r="AV112" s="178" t="str">
        <f t="shared" si="102"/>
        <v/>
      </c>
      <c r="AW112" s="95" t="str">
        <f t="shared" si="103"/>
        <v/>
      </c>
      <c r="AX112" s="384"/>
    </row>
    <row r="113" spans="2:50" hidden="1">
      <c r="B113" s="390"/>
      <c r="C113" s="95">
        <v>7</v>
      </c>
      <c r="D113" s="95"/>
      <c r="E113" s="95"/>
      <c r="F113" s="95"/>
      <c r="G113" s="178"/>
      <c r="H113" s="384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392"/>
      <c r="M113" s="154" t="str">
        <f t="shared" si="89"/>
        <v/>
      </c>
      <c r="N113" s="385"/>
      <c r="O113" s="385"/>
      <c r="P113" s="95"/>
      <c r="Q113" s="95"/>
      <c r="R113" s="178" t="str">
        <f t="shared" si="90"/>
        <v/>
      </c>
      <c r="S113" s="95" t="str">
        <f t="shared" si="91"/>
        <v/>
      </c>
      <c r="T113" s="384"/>
      <c r="U113" s="95"/>
      <c r="V113" s="95"/>
      <c r="W113" s="178" t="str">
        <f t="shared" si="92"/>
        <v/>
      </c>
      <c r="X113" s="95" t="str">
        <f t="shared" si="93"/>
        <v/>
      </c>
      <c r="Y113" s="384"/>
      <c r="Z113" s="95"/>
      <c r="AA113" s="95"/>
      <c r="AB113" s="178" t="str">
        <f t="shared" si="94"/>
        <v/>
      </c>
      <c r="AC113" s="95" t="str">
        <f t="shared" si="95"/>
        <v/>
      </c>
      <c r="AD113" s="384"/>
      <c r="AE113" s="95"/>
      <c r="AF113" s="95"/>
      <c r="AG113" s="178" t="str">
        <f t="shared" si="96"/>
        <v/>
      </c>
      <c r="AH113" s="95" t="str">
        <f t="shared" si="97"/>
        <v/>
      </c>
      <c r="AI113" s="384"/>
      <c r="AJ113" s="95"/>
      <c r="AK113" s="95"/>
      <c r="AL113" s="178" t="str">
        <f t="shared" si="98"/>
        <v/>
      </c>
      <c r="AM113" s="95" t="str">
        <f t="shared" si="99"/>
        <v/>
      </c>
      <c r="AN113" s="384"/>
      <c r="AO113" s="95"/>
      <c r="AP113" s="95"/>
      <c r="AQ113" s="178" t="str">
        <f t="shared" si="100"/>
        <v/>
      </c>
      <c r="AR113" s="95" t="str">
        <f t="shared" si="101"/>
        <v/>
      </c>
      <c r="AS113" s="384"/>
      <c r="AT113" s="95"/>
      <c r="AU113" s="95"/>
      <c r="AV113" s="178" t="str">
        <f t="shared" si="102"/>
        <v/>
      </c>
      <c r="AW113" s="95" t="str">
        <f t="shared" si="103"/>
        <v/>
      </c>
      <c r="AX113" s="384"/>
    </row>
    <row r="114" spans="2:50" hidden="1">
      <c r="B114" s="390"/>
      <c r="C114" s="95">
        <v>8</v>
      </c>
      <c r="D114" s="95"/>
      <c r="E114" s="95"/>
      <c r="F114" s="95"/>
      <c r="G114" s="178"/>
      <c r="H114" s="384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392"/>
      <c r="M114" s="154" t="str">
        <f t="shared" si="89"/>
        <v/>
      </c>
      <c r="N114" s="385"/>
      <c r="O114" s="385"/>
      <c r="P114" s="95"/>
      <c r="Q114" s="95"/>
      <c r="R114" s="178" t="str">
        <f t="shared" si="90"/>
        <v/>
      </c>
      <c r="S114" s="95" t="str">
        <f t="shared" si="91"/>
        <v/>
      </c>
      <c r="T114" s="384"/>
      <c r="U114" s="95"/>
      <c r="V114" s="95"/>
      <c r="W114" s="178" t="str">
        <f t="shared" si="92"/>
        <v/>
      </c>
      <c r="X114" s="95" t="str">
        <f t="shared" si="93"/>
        <v/>
      </c>
      <c r="Y114" s="384"/>
      <c r="Z114" s="95"/>
      <c r="AA114" s="95"/>
      <c r="AB114" s="178" t="str">
        <f t="shared" si="94"/>
        <v/>
      </c>
      <c r="AC114" s="95" t="str">
        <f t="shared" si="95"/>
        <v/>
      </c>
      <c r="AD114" s="384"/>
      <c r="AE114" s="95"/>
      <c r="AF114" s="95"/>
      <c r="AG114" s="178" t="str">
        <f t="shared" si="96"/>
        <v/>
      </c>
      <c r="AH114" s="95" t="str">
        <f t="shared" si="97"/>
        <v/>
      </c>
      <c r="AI114" s="384"/>
      <c r="AJ114" s="95"/>
      <c r="AK114" s="95"/>
      <c r="AL114" s="178" t="str">
        <f t="shared" si="98"/>
        <v/>
      </c>
      <c r="AM114" s="95" t="str">
        <f t="shared" si="99"/>
        <v/>
      </c>
      <c r="AN114" s="384"/>
      <c r="AO114" s="95"/>
      <c r="AP114" s="95"/>
      <c r="AQ114" s="178" t="str">
        <f t="shared" si="100"/>
        <v/>
      </c>
      <c r="AR114" s="95" t="str">
        <f t="shared" si="101"/>
        <v/>
      </c>
      <c r="AS114" s="384"/>
      <c r="AT114" s="95"/>
      <c r="AU114" s="95"/>
      <c r="AV114" s="178" t="str">
        <f t="shared" si="102"/>
        <v/>
      </c>
      <c r="AW114" s="95" t="str">
        <f t="shared" si="103"/>
        <v/>
      </c>
      <c r="AX114" s="384"/>
    </row>
    <row r="115" spans="2:50" hidden="1">
      <c r="B115" s="390"/>
      <c r="C115" s="95">
        <v>9</v>
      </c>
      <c r="D115" s="95"/>
      <c r="E115" s="95"/>
      <c r="F115" s="95"/>
      <c r="G115" s="178"/>
      <c r="H115" s="384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392"/>
      <c r="M115" s="154" t="str">
        <f t="shared" si="89"/>
        <v/>
      </c>
      <c r="N115" s="385"/>
      <c r="O115" s="385"/>
      <c r="P115" s="95"/>
      <c r="Q115" s="95"/>
      <c r="R115" s="178" t="str">
        <f t="shared" si="90"/>
        <v/>
      </c>
      <c r="S115" s="95" t="str">
        <f t="shared" si="91"/>
        <v/>
      </c>
      <c r="T115" s="384"/>
      <c r="U115" s="95"/>
      <c r="V115" s="95"/>
      <c r="W115" s="178" t="str">
        <f t="shared" si="92"/>
        <v/>
      </c>
      <c r="X115" s="95" t="str">
        <f t="shared" si="93"/>
        <v/>
      </c>
      <c r="Y115" s="384"/>
      <c r="Z115" s="95"/>
      <c r="AA115" s="95"/>
      <c r="AB115" s="178" t="str">
        <f t="shared" si="94"/>
        <v/>
      </c>
      <c r="AC115" s="95" t="str">
        <f t="shared" si="95"/>
        <v/>
      </c>
      <c r="AD115" s="384"/>
      <c r="AE115" s="95"/>
      <c r="AF115" s="95"/>
      <c r="AG115" s="178" t="str">
        <f t="shared" si="96"/>
        <v/>
      </c>
      <c r="AH115" s="95" t="str">
        <f t="shared" si="97"/>
        <v/>
      </c>
      <c r="AI115" s="384"/>
      <c r="AJ115" s="95"/>
      <c r="AK115" s="95"/>
      <c r="AL115" s="178" t="str">
        <f t="shared" si="98"/>
        <v/>
      </c>
      <c r="AM115" s="95" t="str">
        <f t="shared" si="99"/>
        <v/>
      </c>
      <c r="AN115" s="384"/>
      <c r="AO115" s="95"/>
      <c r="AP115" s="95"/>
      <c r="AQ115" s="178" t="str">
        <f t="shared" si="100"/>
        <v/>
      </c>
      <c r="AR115" s="95" t="str">
        <f t="shared" si="101"/>
        <v/>
      </c>
      <c r="AS115" s="384"/>
      <c r="AT115" s="95"/>
      <c r="AU115" s="95"/>
      <c r="AV115" s="178" t="str">
        <f t="shared" si="102"/>
        <v/>
      </c>
      <c r="AW115" s="95" t="str">
        <f t="shared" si="103"/>
        <v/>
      </c>
      <c r="AX115" s="384"/>
    </row>
    <row r="116" spans="2:50" hidden="1">
      <c r="B116" s="390"/>
      <c r="C116" s="95">
        <v>10</v>
      </c>
      <c r="D116" s="95"/>
      <c r="E116" s="95"/>
      <c r="F116" s="95"/>
      <c r="G116" s="178"/>
      <c r="H116" s="384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392"/>
      <c r="M116" s="154" t="str">
        <f t="shared" si="89"/>
        <v/>
      </c>
      <c r="N116" s="385"/>
      <c r="O116" s="385"/>
      <c r="P116" s="95"/>
      <c r="Q116" s="95"/>
      <c r="R116" s="178" t="str">
        <f t="shared" si="90"/>
        <v/>
      </c>
      <c r="S116" s="95" t="str">
        <f t="shared" si="91"/>
        <v/>
      </c>
      <c r="T116" s="384"/>
      <c r="U116" s="95"/>
      <c r="V116" s="95"/>
      <c r="W116" s="178" t="str">
        <f t="shared" si="92"/>
        <v/>
      </c>
      <c r="X116" s="95" t="str">
        <f t="shared" si="93"/>
        <v/>
      </c>
      <c r="Y116" s="384"/>
      <c r="Z116" s="95"/>
      <c r="AA116" s="95"/>
      <c r="AB116" s="178" t="str">
        <f t="shared" si="94"/>
        <v/>
      </c>
      <c r="AC116" s="95" t="str">
        <f t="shared" si="95"/>
        <v/>
      </c>
      <c r="AD116" s="384"/>
      <c r="AE116" s="95"/>
      <c r="AF116" s="95"/>
      <c r="AG116" s="178" t="str">
        <f t="shared" si="96"/>
        <v/>
      </c>
      <c r="AH116" s="95" t="str">
        <f t="shared" si="97"/>
        <v/>
      </c>
      <c r="AI116" s="384"/>
      <c r="AJ116" s="95"/>
      <c r="AK116" s="95"/>
      <c r="AL116" s="178" t="str">
        <f t="shared" si="98"/>
        <v/>
      </c>
      <c r="AM116" s="95" t="str">
        <f t="shared" si="99"/>
        <v/>
      </c>
      <c r="AN116" s="384"/>
      <c r="AO116" s="95"/>
      <c r="AP116" s="95"/>
      <c r="AQ116" s="178" t="str">
        <f t="shared" si="100"/>
        <v/>
      </c>
      <c r="AR116" s="95" t="str">
        <f t="shared" si="101"/>
        <v/>
      </c>
      <c r="AS116" s="384"/>
      <c r="AT116" s="95"/>
      <c r="AU116" s="95"/>
      <c r="AV116" s="178" t="str">
        <f t="shared" si="102"/>
        <v/>
      </c>
      <c r="AW116" s="95" t="str">
        <f t="shared" si="103"/>
        <v/>
      </c>
      <c r="AX116" s="384"/>
    </row>
    <row r="117" spans="2:50" hidden="1">
      <c r="B117" s="390"/>
      <c r="C117" s="95">
        <v>11</v>
      </c>
      <c r="D117" s="95"/>
      <c r="E117" s="95"/>
      <c r="F117" s="95"/>
      <c r="G117" s="178"/>
      <c r="H117" s="384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392"/>
      <c r="M117" s="154" t="str">
        <f t="shared" si="89"/>
        <v/>
      </c>
      <c r="N117" s="385"/>
      <c r="O117" s="385"/>
      <c r="P117" s="95"/>
      <c r="Q117" s="95"/>
      <c r="R117" s="178" t="str">
        <f t="shared" si="90"/>
        <v/>
      </c>
      <c r="S117" s="95" t="str">
        <f t="shared" si="91"/>
        <v/>
      </c>
      <c r="T117" s="384"/>
      <c r="U117" s="95"/>
      <c r="V117" s="95"/>
      <c r="W117" s="178" t="str">
        <f t="shared" si="92"/>
        <v/>
      </c>
      <c r="X117" s="95" t="str">
        <f t="shared" si="93"/>
        <v/>
      </c>
      <c r="Y117" s="384"/>
      <c r="Z117" s="95"/>
      <c r="AA117" s="95"/>
      <c r="AB117" s="178" t="str">
        <f t="shared" si="94"/>
        <v/>
      </c>
      <c r="AC117" s="95" t="str">
        <f t="shared" si="95"/>
        <v/>
      </c>
      <c r="AD117" s="384"/>
      <c r="AE117" s="95"/>
      <c r="AF117" s="95"/>
      <c r="AG117" s="178" t="str">
        <f t="shared" si="96"/>
        <v/>
      </c>
      <c r="AH117" s="95" t="str">
        <f t="shared" si="97"/>
        <v/>
      </c>
      <c r="AI117" s="384"/>
      <c r="AJ117" s="95"/>
      <c r="AK117" s="95"/>
      <c r="AL117" s="178" t="str">
        <f t="shared" si="98"/>
        <v/>
      </c>
      <c r="AM117" s="95" t="str">
        <f t="shared" si="99"/>
        <v/>
      </c>
      <c r="AN117" s="384"/>
      <c r="AO117" s="95"/>
      <c r="AP117" s="95"/>
      <c r="AQ117" s="178" t="str">
        <f t="shared" si="100"/>
        <v/>
      </c>
      <c r="AR117" s="95" t="str">
        <f t="shared" si="101"/>
        <v/>
      </c>
      <c r="AS117" s="384"/>
      <c r="AT117" s="95"/>
      <c r="AU117" s="95"/>
      <c r="AV117" s="178" t="str">
        <f t="shared" si="102"/>
        <v/>
      </c>
      <c r="AW117" s="95" t="str">
        <f t="shared" si="103"/>
        <v/>
      </c>
      <c r="AX117" s="384"/>
    </row>
    <row r="118" spans="2:50" hidden="1">
      <c r="B118" s="390"/>
      <c r="C118" s="95">
        <v>12</v>
      </c>
      <c r="D118" s="95"/>
      <c r="E118" s="95"/>
      <c r="F118" s="95"/>
      <c r="G118" s="178"/>
      <c r="H118" s="384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392"/>
      <c r="M118" s="154" t="str">
        <f t="shared" si="89"/>
        <v/>
      </c>
      <c r="N118" s="385"/>
      <c r="O118" s="385"/>
      <c r="P118" s="95"/>
      <c r="Q118" s="95"/>
      <c r="R118" s="178" t="str">
        <f t="shared" si="90"/>
        <v/>
      </c>
      <c r="S118" s="95" t="str">
        <f t="shared" si="91"/>
        <v/>
      </c>
      <c r="T118" s="384"/>
      <c r="U118" s="95"/>
      <c r="V118" s="95"/>
      <c r="W118" s="178" t="str">
        <f t="shared" si="92"/>
        <v/>
      </c>
      <c r="X118" s="95" t="str">
        <f t="shared" si="93"/>
        <v/>
      </c>
      <c r="Y118" s="384"/>
      <c r="Z118" s="95"/>
      <c r="AA118" s="95"/>
      <c r="AB118" s="178" t="str">
        <f t="shared" si="94"/>
        <v/>
      </c>
      <c r="AC118" s="95" t="str">
        <f t="shared" si="95"/>
        <v/>
      </c>
      <c r="AD118" s="384"/>
      <c r="AE118" s="95"/>
      <c r="AF118" s="95"/>
      <c r="AG118" s="178" t="str">
        <f t="shared" si="96"/>
        <v/>
      </c>
      <c r="AH118" s="95" t="str">
        <f t="shared" si="97"/>
        <v/>
      </c>
      <c r="AI118" s="384"/>
      <c r="AJ118" s="95"/>
      <c r="AK118" s="95"/>
      <c r="AL118" s="178" t="str">
        <f t="shared" si="98"/>
        <v/>
      </c>
      <c r="AM118" s="95" t="str">
        <f t="shared" si="99"/>
        <v/>
      </c>
      <c r="AN118" s="384"/>
      <c r="AO118" s="95"/>
      <c r="AP118" s="95"/>
      <c r="AQ118" s="178" t="str">
        <f t="shared" si="100"/>
        <v/>
      </c>
      <c r="AR118" s="95" t="str">
        <f t="shared" si="101"/>
        <v/>
      </c>
      <c r="AS118" s="384"/>
      <c r="AT118" s="95"/>
      <c r="AU118" s="95"/>
      <c r="AV118" s="178" t="str">
        <f t="shared" si="102"/>
        <v/>
      </c>
      <c r="AW118" s="95" t="str">
        <f t="shared" si="103"/>
        <v/>
      </c>
      <c r="AX118" s="384"/>
    </row>
    <row r="119" spans="2:50" hidden="1">
      <c r="B119" s="390"/>
      <c r="C119" s="95">
        <v>13</v>
      </c>
      <c r="D119" s="95"/>
      <c r="E119" s="95"/>
      <c r="F119" s="95"/>
      <c r="G119" s="178"/>
      <c r="H119" s="384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392"/>
      <c r="M119" s="154" t="str">
        <f t="shared" si="89"/>
        <v/>
      </c>
      <c r="N119" s="385"/>
      <c r="O119" s="385"/>
      <c r="P119" s="95"/>
      <c r="Q119" s="95"/>
      <c r="R119" s="178" t="str">
        <f t="shared" si="90"/>
        <v/>
      </c>
      <c r="S119" s="95" t="str">
        <f t="shared" si="91"/>
        <v/>
      </c>
      <c r="T119" s="384"/>
      <c r="U119" s="95"/>
      <c r="V119" s="95"/>
      <c r="W119" s="178" t="str">
        <f t="shared" si="92"/>
        <v/>
      </c>
      <c r="X119" s="95" t="str">
        <f t="shared" si="93"/>
        <v/>
      </c>
      <c r="Y119" s="384"/>
      <c r="Z119" s="95"/>
      <c r="AA119" s="95"/>
      <c r="AB119" s="178" t="str">
        <f t="shared" si="94"/>
        <v/>
      </c>
      <c r="AC119" s="95" t="str">
        <f t="shared" si="95"/>
        <v/>
      </c>
      <c r="AD119" s="384"/>
      <c r="AE119" s="95"/>
      <c r="AF119" s="95"/>
      <c r="AG119" s="178" t="str">
        <f t="shared" si="96"/>
        <v/>
      </c>
      <c r="AH119" s="95" t="str">
        <f t="shared" si="97"/>
        <v/>
      </c>
      <c r="AI119" s="384"/>
      <c r="AJ119" s="95"/>
      <c r="AK119" s="95"/>
      <c r="AL119" s="178" t="str">
        <f t="shared" si="98"/>
        <v/>
      </c>
      <c r="AM119" s="95" t="str">
        <f t="shared" si="99"/>
        <v/>
      </c>
      <c r="AN119" s="384"/>
      <c r="AO119" s="95"/>
      <c r="AP119" s="95"/>
      <c r="AQ119" s="178" t="str">
        <f t="shared" si="100"/>
        <v/>
      </c>
      <c r="AR119" s="95" t="str">
        <f t="shared" si="101"/>
        <v/>
      </c>
      <c r="AS119" s="384"/>
      <c r="AT119" s="95"/>
      <c r="AU119" s="95"/>
      <c r="AV119" s="178" t="str">
        <f t="shared" si="102"/>
        <v/>
      </c>
      <c r="AW119" s="95" t="str">
        <f t="shared" si="103"/>
        <v/>
      </c>
      <c r="AX119" s="384"/>
    </row>
    <row r="120" spans="2:50" hidden="1">
      <c r="B120" s="390"/>
      <c r="C120" s="95">
        <v>14</v>
      </c>
      <c r="D120" s="95"/>
      <c r="E120" s="95"/>
      <c r="F120" s="95"/>
      <c r="G120" s="178"/>
      <c r="H120" s="384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392"/>
      <c r="M120" s="154" t="str">
        <f t="shared" si="89"/>
        <v/>
      </c>
      <c r="N120" s="385"/>
      <c r="O120" s="385"/>
      <c r="P120" s="95"/>
      <c r="Q120" s="95"/>
      <c r="R120" s="178" t="str">
        <f t="shared" si="90"/>
        <v/>
      </c>
      <c r="S120" s="95" t="str">
        <f t="shared" si="91"/>
        <v/>
      </c>
      <c r="T120" s="384"/>
      <c r="U120" s="95"/>
      <c r="V120" s="95"/>
      <c r="W120" s="178" t="str">
        <f t="shared" si="92"/>
        <v/>
      </c>
      <c r="X120" s="95" t="str">
        <f t="shared" si="93"/>
        <v/>
      </c>
      <c r="Y120" s="384"/>
      <c r="Z120" s="95"/>
      <c r="AA120" s="95"/>
      <c r="AB120" s="178" t="str">
        <f t="shared" si="94"/>
        <v/>
      </c>
      <c r="AC120" s="95" t="str">
        <f t="shared" si="95"/>
        <v/>
      </c>
      <c r="AD120" s="384"/>
      <c r="AE120" s="95"/>
      <c r="AF120" s="95"/>
      <c r="AG120" s="178" t="str">
        <f t="shared" si="96"/>
        <v/>
      </c>
      <c r="AH120" s="95" t="str">
        <f t="shared" si="97"/>
        <v/>
      </c>
      <c r="AI120" s="384"/>
      <c r="AJ120" s="95"/>
      <c r="AK120" s="95"/>
      <c r="AL120" s="178" t="str">
        <f t="shared" si="98"/>
        <v/>
      </c>
      <c r="AM120" s="95" t="str">
        <f t="shared" si="99"/>
        <v/>
      </c>
      <c r="AN120" s="384"/>
      <c r="AO120" s="95"/>
      <c r="AP120" s="95"/>
      <c r="AQ120" s="178" t="str">
        <f t="shared" si="100"/>
        <v/>
      </c>
      <c r="AR120" s="95" t="str">
        <f t="shared" si="101"/>
        <v/>
      </c>
      <c r="AS120" s="384"/>
      <c r="AT120" s="95"/>
      <c r="AU120" s="95"/>
      <c r="AV120" s="178" t="str">
        <f t="shared" si="102"/>
        <v/>
      </c>
      <c r="AW120" s="95" t="str">
        <f t="shared" si="103"/>
        <v/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178"/>
      <c r="H121" s="384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393"/>
      <c r="M121" s="154" t="str">
        <f t="shared" si="89"/>
        <v/>
      </c>
      <c r="N121" s="385"/>
      <c r="O121" s="385"/>
      <c r="P121" s="95"/>
      <c r="Q121" s="95"/>
      <c r="R121" s="178" t="str">
        <f t="shared" si="90"/>
        <v/>
      </c>
      <c r="S121" s="95" t="str">
        <f t="shared" si="91"/>
        <v/>
      </c>
      <c r="T121" s="384"/>
      <c r="U121" s="95"/>
      <c r="V121" s="95"/>
      <c r="W121" s="178" t="str">
        <f t="shared" si="92"/>
        <v/>
      </c>
      <c r="X121" s="95" t="str">
        <f t="shared" si="93"/>
        <v/>
      </c>
      <c r="Y121" s="384"/>
      <c r="Z121" s="95"/>
      <c r="AA121" s="95"/>
      <c r="AB121" s="178" t="str">
        <f t="shared" si="94"/>
        <v/>
      </c>
      <c r="AC121" s="95" t="str">
        <f t="shared" si="95"/>
        <v/>
      </c>
      <c r="AD121" s="384"/>
      <c r="AE121" s="95"/>
      <c r="AF121" s="95"/>
      <c r="AG121" s="178" t="str">
        <f t="shared" si="96"/>
        <v/>
      </c>
      <c r="AH121" s="95" t="str">
        <f t="shared" si="97"/>
        <v/>
      </c>
      <c r="AI121" s="384"/>
      <c r="AJ121" s="95"/>
      <c r="AK121" s="95"/>
      <c r="AL121" s="178" t="str">
        <f t="shared" si="98"/>
        <v/>
      </c>
      <c r="AM121" s="95" t="str">
        <f t="shared" si="99"/>
        <v/>
      </c>
      <c r="AN121" s="384"/>
      <c r="AO121" s="95"/>
      <c r="AP121" s="95"/>
      <c r="AQ121" s="178" t="str">
        <f t="shared" si="100"/>
        <v/>
      </c>
      <c r="AR121" s="95" t="str">
        <f t="shared" si="101"/>
        <v/>
      </c>
      <c r="AS121" s="384"/>
      <c r="AT121" s="95"/>
      <c r="AU121" s="95"/>
      <c r="AV121" s="178" t="str">
        <f t="shared" si="102"/>
        <v/>
      </c>
      <c r="AW121" s="95" t="str">
        <f t="shared" si="103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85" t="s">
        <v>152</v>
      </c>
      <c r="C127" s="95">
        <v>1</v>
      </c>
      <c r="D127" s="95"/>
      <c r="E127" s="95"/>
      <c r="F127" s="95"/>
      <c r="G127" s="178" t="e">
        <f>F127/E127</f>
        <v>#DIV/0!</v>
      </c>
      <c r="H127" s="384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391" t="str">
        <f>IFERROR(AVERAGE(K127:K141),"-")</f>
        <v>-</v>
      </c>
      <c r="M127" s="154" t="str">
        <f>IFERROR(RANK(K127, K$127:K$141),"")</f>
        <v/>
      </c>
      <c r="N127" s="385"/>
      <c r="O127" s="385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384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384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384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384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384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384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384" t="e">
        <f>AVERAGE(AV127:AV141)</f>
        <v>#DIV/0!</v>
      </c>
    </row>
    <row r="128" spans="2:50" hidden="1">
      <c r="B128" s="390"/>
      <c r="C128" s="95">
        <v>2</v>
      </c>
      <c r="D128" s="95"/>
      <c r="E128" s="95"/>
      <c r="F128" s="95"/>
      <c r="G128" s="178"/>
      <c r="H128" s="384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392"/>
      <c r="M128" s="154" t="str">
        <f t="shared" ref="M128:M141" si="106">IFERROR(RANK(K128, K$127:K$141),"")</f>
        <v/>
      </c>
      <c r="N128" s="385"/>
      <c r="O128" s="385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384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384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384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384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384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384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384"/>
    </row>
    <row r="129" spans="2:50" hidden="1">
      <c r="B129" s="390"/>
      <c r="C129" s="95">
        <v>3</v>
      </c>
      <c r="D129" s="95"/>
      <c r="E129" s="95"/>
      <c r="F129" s="95"/>
      <c r="G129" s="178"/>
      <c r="H129" s="384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392"/>
      <c r="M129" s="154" t="str">
        <f t="shared" si="106"/>
        <v/>
      </c>
      <c r="N129" s="385"/>
      <c r="O129" s="385"/>
      <c r="P129" s="95"/>
      <c r="Q129" s="95"/>
      <c r="R129" s="178" t="str">
        <f t="shared" si="107"/>
        <v/>
      </c>
      <c r="S129" s="95" t="str">
        <f t="shared" si="108"/>
        <v/>
      </c>
      <c r="T129" s="384"/>
      <c r="U129" s="95"/>
      <c r="V129" s="95"/>
      <c r="W129" s="178" t="str">
        <f t="shared" si="109"/>
        <v/>
      </c>
      <c r="X129" s="95" t="str">
        <f t="shared" si="110"/>
        <v/>
      </c>
      <c r="Y129" s="384"/>
      <c r="Z129" s="95"/>
      <c r="AA129" s="95"/>
      <c r="AB129" s="178" t="str">
        <f t="shared" si="111"/>
        <v/>
      </c>
      <c r="AC129" s="95" t="str">
        <f t="shared" si="112"/>
        <v/>
      </c>
      <c r="AD129" s="384"/>
      <c r="AE129" s="95"/>
      <c r="AF129" s="95"/>
      <c r="AG129" s="178" t="str">
        <f t="shared" si="113"/>
        <v/>
      </c>
      <c r="AH129" s="95" t="str">
        <f t="shared" si="114"/>
        <v/>
      </c>
      <c r="AI129" s="384"/>
      <c r="AJ129" s="95"/>
      <c r="AK129" s="95"/>
      <c r="AL129" s="178" t="str">
        <f t="shared" si="115"/>
        <v/>
      </c>
      <c r="AM129" s="95" t="str">
        <f t="shared" si="116"/>
        <v/>
      </c>
      <c r="AN129" s="384"/>
      <c r="AO129" s="95"/>
      <c r="AP129" s="95"/>
      <c r="AQ129" s="178" t="str">
        <f t="shared" si="117"/>
        <v/>
      </c>
      <c r="AR129" s="95" t="str">
        <f t="shared" si="118"/>
        <v/>
      </c>
      <c r="AS129" s="384"/>
      <c r="AT129" s="95"/>
      <c r="AU129" s="95"/>
      <c r="AV129" s="178" t="str">
        <f t="shared" si="119"/>
        <v/>
      </c>
      <c r="AW129" s="95" t="str">
        <f t="shared" si="120"/>
        <v/>
      </c>
      <c r="AX129" s="384"/>
    </row>
    <row r="130" spans="2:50" hidden="1">
      <c r="B130" s="390"/>
      <c r="C130" s="95">
        <v>4</v>
      </c>
      <c r="D130" s="95"/>
      <c r="E130" s="95"/>
      <c r="F130" s="95"/>
      <c r="G130" s="178"/>
      <c r="H130" s="384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392"/>
      <c r="M130" s="154" t="str">
        <f t="shared" si="106"/>
        <v/>
      </c>
      <c r="N130" s="385"/>
      <c r="O130" s="385"/>
      <c r="P130" s="95"/>
      <c r="Q130" s="95"/>
      <c r="R130" s="178" t="str">
        <f t="shared" si="107"/>
        <v/>
      </c>
      <c r="S130" s="95" t="str">
        <f t="shared" si="108"/>
        <v/>
      </c>
      <c r="T130" s="384"/>
      <c r="U130" s="95"/>
      <c r="V130" s="95"/>
      <c r="W130" s="178" t="str">
        <f t="shared" si="109"/>
        <v/>
      </c>
      <c r="X130" s="95" t="str">
        <f t="shared" si="110"/>
        <v/>
      </c>
      <c r="Y130" s="384"/>
      <c r="Z130" s="95"/>
      <c r="AA130" s="95"/>
      <c r="AB130" s="178" t="str">
        <f t="shared" si="111"/>
        <v/>
      </c>
      <c r="AC130" s="95" t="str">
        <f t="shared" si="112"/>
        <v/>
      </c>
      <c r="AD130" s="384"/>
      <c r="AE130" s="95"/>
      <c r="AF130" s="95"/>
      <c r="AG130" s="178" t="str">
        <f t="shared" si="113"/>
        <v/>
      </c>
      <c r="AH130" s="95" t="str">
        <f t="shared" si="114"/>
        <v/>
      </c>
      <c r="AI130" s="384"/>
      <c r="AJ130" s="95"/>
      <c r="AK130" s="95"/>
      <c r="AL130" s="178" t="str">
        <f t="shared" si="115"/>
        <v/>
      </c>
      <c r="AM130" s="95" t="str">
        <f t="shared" si="116"/>
        <v/>
      </c>
      <c r="AN130" s="384"/>
      <c r="AO130" s="95"/>
      <c r="AP130" s="95"/>
      <c r="AQ130" s="178" t="str">
        <f t="shared" si="117"/>
        <v/>
      </c>
      <c r="AR130" s="95" t="str">
        <f t="shared" si="118"/>
        <v/>
      </c>
      <c r="AS130" s="384"/>
      <c r="AT130" s="95"/>
      <c r="AU130" s="95"/>
      <c r="AV130" s="178" t="str">
        <f t="shared" si="119"/>
        <v/>
      </c>
      <c r="AW130" s="95" t="str">
        <f t="shared" si="120"/>
        <v/>
      </c>
      <c r="AX130" s="384"/>
    </row>
    <row r="131" spans="2:50" hidden="1">
      <c r="B131" s="390"/>
      <c r="C131" s="95">
        <v>5</v>
      </c>
      <c r="D131" s="95"/>
      <c r="E131" s="95"/>
      <c r="F131" s="95"/>
      <c r="G131" s="178"/>
      <c r="H131" s="384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392"/>
      <c r="M131" s="154" t="str">
        <f t="shared" si="106"/>
        <v/>
      </c>
      <c r="N131" s="385"/>
      <c r="O131" s="385"/>
      <c r="P131" s="95"/>
      <c r="Q131" s="95"/>
      <c r="R131" s="178" t="str">
        <f t="shared" si="107"/>
        <v/>
      </c>
      <c r="S131" s="95" t="str">
        <f t="shared" si="108"/>
        <v/>
      </c>
      <c r="T131" s="384"/>
      <c r="U131" s="95"/>
      <c r="V131" s="95"/>
      <c r="W131" s="178" t="str">
        <f t="shared" si="109"/>
        <v/>
      </c>
      <c r="X131" s="95" t="str">
        <f t="shared" si="110"/>
        <v/>
      </c>
      <c r="Y131" s="384"/>
      <c r="Z131" s="95"/>
      <c r="AA131" s="95"/>
      <c r="AB131" s="178" t="str">
        <f t="shared" si="111"/>
        <v/>
      </c>
      <c r="AC131" s="95" t="str">
        <f t="shared" si="112"/>
        <v/>
      </c>
      <c r="AD131" s="384"/>
      <c r="AE131" s="95"/>
      <c r="AF131" s="95"/>
      <c r="AG131" s="178" t="str">
        <f t="shared" si="113"/>
        <v/>
      </c>
      <c r="AH131" s="95" t="str">
        <f t="shared" si="114"/>
        <v/>
      </c>
      <c r="AI131" s="384"/>
      <c r="AJ131" s="95"/>
      <c r="AK131" s="95"/>
      <c r="AL131" s="178" t="str">
        <f t="shared" si="115"/>
        <v/>
      </c>
      <c r="AM131" s="95" t="str">
        <f t="shared" si="116"/>
        <v/>
      </c>
      <c r="AN131" s="384"/>
      <c r="AO131" s="95"/>
      <c r="AP131" s="95"/>
      <c r="AQ131" s="178" t="str">
        <f t="shared" si="117"/>
        <v/>
      </c>
      <c r="AR131" s="95" t="str">
        <f t="shared" si="118"/>
        <v/>
      </c>
      <c r="AS131" s="384"/>
      <c r="AT131" s="95"/>
      <c r="AU131" s="95"/>
      <c r="AV131" s="178" t="str">
        <f t="shared" si="119"/>
        <v/>
      </c>
      <c r="AW131" s="95" t="str">
        <f t="shared" si="120"/>
        <v/>
      </c>
      <c r="AX131" s="384"/>
    </row>
    <row r="132" spans="2:50" hidden="1">
      <c r="B132" s="390"/>
      <c r="C132" s="95">
        <v>6</v>
      </c>
      <c r="D132" s="95"/>
      <c r="E132" s="95"/>
      <c r="F132" s="95"/>
      <c r="G132" s="178"/>
      <c r="H132" s="384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392"/>
      <c r="M132" s="154" t="str">
        <f t="shared" si="106"/>
        <v/>
      </c>
      <c r="N132" s="385"/>
      <c r="O132" s="385"/>
      <c r="P132" s="95"/>
      <c r="Q132" s="95"/>
      <c r="R132" s="178" t="str">
        <f t="shared" si="107"/>
        <v/>
      </c>
      <c r="S132" s="95" t="str">
        <f t="shared" si="108"/>
        <v/>
      </c>
      <c r="T132" s="384"/>
      <c r="U132" s="95"/>
      <c r="V132" s="95"/>
      <c r="W132" s="178" t="str">
        <f t="shared" si="109"/>
        <v/>
      </c>
      <c r="X132" s="95" t="str">
        <f t="shared" si="110"/>
        <v/>
      </c>
      <c r="Y132" s="384"/>
      <c r="Z132" s="95"/>
      <c r="AA132" s="95"/>
      <c r="AB132" s="178" t="str">
        <f t="shared" si="111"/>
        <v/>
      </c>
      <c r="AC132" s="95" t="str">
        <f t="shared" si="112"/>
        <v/>
      </c>
      <c r="AD132" s="384"/>
      <c r="AE132" s="95"/>
      <c r="AF132" s="95"/>
      <c r="AG132" s="178" t="str">
        <f t="shared" si="113"/>
        <v/>
      </c>
      <c r="AH132" s="95" t="str">
        <f t="shared" si="114"/>
        <v/>
      </c>
      <c r="AI132" s="384"/>
      <c r="AJ132" s="95"/>
      <c r="AK132" s="95"/>
      <c r="AL132" s="178" t="str">
        <f t="shared" si="115"/>
        <v/>
      </c>
      <c r="AM132" s="95" t="str">
        <f t="shared" si="116"/>
        <v/>
      </c>
      <c r="AN132" s="384"/>
      <c r="AO132" s="95"/>
      <c r="AP132" s="95"/>
      <c r="AQ132" s="178" t="str">
        <f t="shared" si="117"/>
        <v/>
      </c>
      <c r="AR132" s="95" t="str">
        <f t="shared" si="118"/>
        <v/>
      </c>
      <c r="AS132" s="384"/>
      <c r="AT132" s="95"/>
      <c r="AU132" s="95"/>
      <c r="AV132" s="178" t="str">
        <f t="shared" si="119"/>
        <v/>
      </c>
      <c r="AW132" s="95" t="str">
        <f t="shared" si="120"/>
        <v/>
      </c>
      <c r="AX132" s="384"/>
    </row>
    <row r="133" spans="2:50" hidden="1">
      <c r="B133" s="390"/>
      <c r="C133" s="95">
        <v>7</v>
      </c>
      <c r="D133" s="95"/>
      <c r="E133" s="95"/>
      <c r="F133" s="95"/>
      <c r="G133" s="178"/>
      <c r="H133" s="384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392"/>
      <c r="M133" s="154" t="str">
        <f t="shared" si="106"/>
        <v/>
      </c>
      <c r="N133" s="385"/>
      <c r="O133" s="385"/>
      <c r="P133" s="95"/>
      <c r="Q133" s="95"/>
      <c r="R133" s="178" t="str">
        <f t="shared" si="107"/>
        <v/>
      </c>
      <c r="S133" s="95" t="str">
        <f t="shared" si="108"/>
        <v/>
      </c>
      <c r="T133" s="384"/>
      <c r="U133" s="95"/>
      <c r="V133" s="95"/>
      <c r="W133" s="178" t="str">
        <f t="shared" si="109"/>
        <v/>
      </c>
      <c r="X133" s="95" t="str">
        <f t="shared" si="110"/>
        <v/>
      </c>
      <c r="Y133" s="384"/>
      <c r="Z133" s="95"/>
      <c r="AA133" s="95"/>
      <c r="AB133" s="178" t="str">
        <f t="shared" si="111"/>
        <v/>
      </c>
      <c r="AC133" s="95" t="str">
        <f t="shared" si="112"/>
        <v/>
      </c>
      <c r="AD133" s="384"/>
      <c r="AE133" s="95"/>
      <c r="AF133" s="95"/>
      <c r="AG133" s="178" t="str">
        <f t="shared" si="113"/>
        <v/>
      </c>
      <c r="AH133" s="95" t="str">
        <f t="shared" si="114"/>
        <v/>
      </c>
      <c r="AI133" s="384"/>
      <c r="AJ133" s="95"/>
      <c r="AK133" s="95"/>
      <c r="AL133" s="178" t="str">
        <f t="shared" si="115"/>
        <v/>
      </c>
      <c r="AM133" s="95" t="str">
        <f t="shared" si="116"/>
        <v/>
      </c>
      <c r="AN133" s="384"/>
      <c r="AO133" s="95"/>
      <c r="AP133" s="95"/>
      <c r="AQ133" s="178" t="str">
        <f t="shared" si="117"/>
        <v/>
      </c>
      <c r="AR133" s="95" t="str">
        <f t="shared" si="118"/>
        <v/>
      </c>
      <c r="AS133" s="384"/>
      <c r="AT133" s="95"/>
      <c r="AU133" s="95"/>
      <c r="AV133" s="178" t="str">
        <f t="shared" si="119"/>
        <v/>
      </c>
      <c r="AW133" s="95" t="str">
        <f t="shared" si="120"/>
        <v/>
      </c>
      <c r="AX133" s="384"/>
    </row>
    <row r="134" spans="2:50" hidden="1">
      <c r="B134" s="390"/>
      <c r="C134" s="95">
        <v>8</v>
      </c>
      <c r="D134" s="95"/>
      <c r="E134" s="95"/>
      <c r="F134" s="95"/>
      <c r="G134" s="178"/>
      <c r="H134" s="384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392"/>
      <c r="M134" s="154" t="str">
        <f t="shared" si="106"/>
        <v/>
      </c>
      <c r="N134" s="385"/>
      <c r="O134" s="385"/>
      <c r="P134" s="95"/>
      <c r="Q134" s="95"/>
      <c r="R134" s="178" t="str">
        <f t="shared" si="107"/>
        <v/>
      </c>
      <c r="S134" s="95" t="str">
        <f t="shared" si="108"/>
        <v/>
      </c>
      <c r="T134" s="384"/>
      <c r="U134" s="95"/>
      <c r="V134" s="95"/>
      <c r="W134" s="178" t="str">
        <f t="shared" si="109"/>
        <v/>
      </c>
      <c r="X134" s="95" t="str">
        <f t="shared" si="110"/>
        <v/>
      </c>
      <c r="Y134" s="384"/>
      <c r="Z134" s="95"/>
      <c r="AA134" s="95"/>
      <c r="AB134" s="178" t="str">
        <f t="shared" si="111"/>
        <v/>
      </c>
      <c r="AC134" s="95" t="str">
        <f t="shared" si="112"/>
        <v/>
      </c>
      <c r="AD134" s="384"/>
      <c r="AE134" s="95"/>
      <c r="AF134" s="95"/>
      <c r="AG134" s="178" t="str">
        <f t="shared" si="113"/>
        <v/>
      </c>
      <c r="AH134" s="95" t="str">
        <f t="shared" si="114"/>
        <v/>
      </c>
      <c r="AI134" s="384"/>
      <c r="AJ134" s="95"/>
      <c r="AK134" s="95"/>
      <c r="AL134" s="178" t="str">
        <f t="shared" si="115"/>
        <v/>
      </c>
      <c r="AM134" s="95" t="str">
        <f t="shared" si="116"/>
        <v/>
      </c>
      <c r="AN134" s="384"/>
      <c r="AO134" s="95"/>
      <c r="AP134" s="95"/>
      <c r="AQ134" s="178" t="str">
        <f t="shared" si="117"/>
        <v/>
      </c>
      <c r="AR134" s="95" t="str">
        <f t="shared" si="118"/>
        <v/>
      </c>
      <c r="AS134" s="384"/>
      <c r="AT134" s="95"/>
      <c r="AU134" s="95"/>
      <c r="AV134" s="178" t="str">
        <f t="shared" si="119"/>
        <v/>
      </c>
      <c r="AW134" s="95" t="str">
        <f t="shared" si="120"/>
        <v/>
      </c>
      <c r="AX134" s="384"/>
    </row>
    <row r="135" spans="2:50" hidden="1">
      <c r="B135" s="390"/>
      <c r="C135" s="95">
        <v>9</v>
      </c>
      <c r="D135" s="95"/>
      <c r="E135" s="95"/>
      <c r="F135" s="95"/>
      <c r="G135" s="178"/>
      <c r="H135" s="384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392"/>
      <c r="M135" s="154" t="str">
        <f t="shared" si="106"/>
        <v/>
      </c>
      <c r="N135" s="385"/>
      <c r="O135" s="385"/>
      <c r="P135" s="95"/>
      <c r="Q135" s="95"/>
      <c r="R135" s="178" t="str">
        <f t="shared" si="107"/>
        <v/>
      </c>
      <c r="S135" s="95" t="str">
        <f t="shared" si="108"/>
        <v/>
      </c>
      <c r="T135" s="384"/>
      <c r="U135" s="95"/>
      <c r="V135" s="95"/>
      <c r="W135" s="178" t="str">
        <f t="shared" si="109"/>
        <v/>
      </c>
      <c r="X135" s="95" t="str">
        <f t="shared" si="110"/>
        <v/>
      </c>
      <c r="Y135" s="384"/>
      <c r="Z135" s="95"/>
      <c r="AA135" s="95"/>
      <c r="AB135" s="178" t="str">
        <f t="shared" si="111"/>
        <v/>
      </c>
      <c r="AC135" s="95" t="str">
        <f t="shared" si="112"/>
        <v/>
      </c>
      <c r="AD135" s="384"/>
      <c r="AE135" s="95"/>
      <c r="AF135" s="95"/>
      <c r="AG135" s="178" t="str">
        <f t="shared" si="113"/>
        <v/>
      </c>
      <c r="AH135" s="95" t="str">
        <f t="shared" si="114"/>
        <v/>
      </c>
      <c r="AI135" s="384"/>
      <c r="AJ135" s="95"/>
      <c r="AK135" s="95"/>
      <c r="AL135" s="178" t="str">
        <f t="shared" si="115"/>
        <v/>
      </c>
      <c r="AM135" s="95" t="str">
        <f t="shared" si="116"/>
        <v/>
      </c>
      <c r="AN135" s="384"/>
      <c r="AO135" s="95"/>
      <c r="AP135" s="95"/>
      <c r="AQ135" s="178" t="str">
        <f t="shared" si="117"/>
        <v/>
      </c>
      <c r="AR135" s="95" t="str">
        <f t="shared" si="118"/>
        <v/>
      </c>
      <c r="AS135" s="384"/>
      <c r="AT135" s="95"/>
      <c r="AU135" s="95"/>
      <c r="AV135" s="178" t="str">
        <f t="shared" si="119"/>
        <v/>
      </c>
      <c r="AW135" s="95" t="str">
        <f t="shared" si="120"/>
        <v/>
      </c>
      <c r="AX135" s="384"/>
    </row>
    <row r="136" spans="2:50" hidden="1">
      <c r="B136" s="390"/>
      <c r="C136" s="95">
        <v>10</v>
      </c>
      <c r="D136" s="95"/>
      <c r="E136" s="95"/>
      <c r="F136" s="95"/>
      <c r="G136" s="178"/>
      <c r="H136" s="384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392"/>
      <c r="M136" s="154" t="str">
        <f t="shared" si="106"/>
        <v/>
      </c>
      <c r="N136" s="385"/>
      <c r="O136" s="385"/>
      <c r="P136" s="95"/>
      <c r="Q136" s="95"/>
      <c r="R136" s="178" t="str">
        <f t="shared" si="107"/>
        <v/>
      </c>
      <c r="S136" s="95" t="str">
        <f t="shared" si="108"/>
        <v/>
      </c>
      <c r="T136" s="384"/>
      <c r="U136" s="95"/>
      <c r="V136" s="95"/>
      <c r="W136" s="178" t="str">
        <f t="shared" si="109"/>
        <v/>
      </c>
      <c r="X136" s="95" t="str">
        <f t="shared" si="110"/>
        <v/>
      </c>
      <c r="Y136" s="384"/>
      <c r="Z136" s="95"/>
      <c r="AA136" s="95"/>
      <c r="AB136" s="178" t="str">
        <f t="shared" si="111"/>
        <v/>
      </c>
      <c r="AC136" s="95" t="str">
        <f t="shared" si="112"/>
        <v/>
      </c>
      <c r="AD136" s="384"/>
      <c r="AE136" s="95"/>
      <c r="AF136" s="95"/>
      <c r="AG136" s="178" t="str">
        <f t="shared" si="113"/>
        <v/>
      </c>
      <c r="AH136" s="95" t="str">
        <f t="shared" si="114"/>
        <v/>
      </c>
      <c r="AI136" s="384"/>
      <c r="AJ136" s="95"/>
      <c r="AK136" s="95"/>
      <c r="AL136" s="178" t="str">
        <f t="shared" si="115"/>
        <v/>
      </c>
      <c r="AM136" s="95" t="str">
        <f t="shared" si="116"/>
        <v/>
      </c>
      <c r="AN136" s="384"/>
      <c r="AO136" s="95"/>
      <c r="AP136" s="95"/>
      <c r="AQ136" s="178" t="str">
        <f t="shared" si="117"/>
        <v/>
      </c>
      <c r="AR136" s="95" t="str">
        <f t="shared" si="118"/>
        <v/>
      </c>
      <c r="AS136" s="384"/>
      <c r="AT136" s="95"/>
      <c r="AU136" s="95"/>
      <c r="AV136" s="178" t="str">
        <f t="shared" si="119"/>
        <v/>
      </c>
      <c r="AW136" s="95" t="str">
        <f t="shared" si="120"/>
        <v/>
      </c>
      <c r="AX136" s="384"/>
    </row>
    <row r="137" spans="2:50" hidden="1">
      <c r="B137" s="390"/>
      <c r="C137" s="95">
        <v>11</v>
      </c>
      <c r="D137" s="95"/>
      <c r="E137" s="95"/>
      <c r="F137" s="95"/>
      <c r="G137" s="178"/>
      <c r="H137" s="384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392"/>
      <c r="M137" s="154" t="str">
        <f t="shared" si="106"/>
        <v/>
      </c>
      <c r="N137" s="385"/>
      <c r="O137" s="385"/>
      <c r="P137" s="95"/>
      <c r="Q137" s="95"/>
      <c r="R137" s="178" t="str">
        <f t="shared" si="107"/>
        <v/>
      </c>
      <c r="S137" s="95" t="str">
        <f t="shared" si="108"/>
        <v/>
      </c>
      <c r="T137" s="384"/>
      <c r="U137" s="95"/>
      <c r="V137" s="95"/>
      <c r="W137" s="178" t="str">
        <f t="shared" si="109"/>
        <v/>
      </c>
      <c r="X137" s="95" t="str">
        <f t="shared" si="110"/>
        <v/>
      </c>
      <c r="Y137" s="384"/>
      <c r="Z137" s="95"/>
      <c r="AA137" s="95"/>
      <c r="AB137" s="178" t="str">
        <f t="shared" si="111"/>
        <v/>
      </c>
      <c r="AC137" s="95" t="str">
        <f t="shared" si="112"/>
        <v/>
      </c>
      <c r="AD137" s="384"/>
      <c r="AE137" s="95"/>
      <c r="AF137" s="95"/>
      <c r="AG137" s="178" t="str">
        <f t="shared" si="113"/>
        <v/>
      </c>
      <c r="AH137" s="95" t="str">
        <f t="shared" si="114"/>
        <v/>
      </c>
      <c r="AI137" s="384"/>
      <c r="AJ137" s="95"/>
      <c r="AK137" s="95"/>
      <c r="AL137" s="178" t="str">
        <f t="shared" si="115"/>
        <v/>
      </c>
      <c r="AM137" s="95" t="str">
        <f t="shared" si="116"/>
        <v/>
      </c>
      <c r="AN137" s="384"/>
      <c r="AO137" s="95"/>
      <c r="AP137" s="95"/>
      <c r="AQ137" s="178" t="str">
        <f t="shared" si="117"/>
        <v/>
      </c>
      <c r="AR137" s="95" t="str">
        <f t="shared" si="118"/>
        <v/>
      </c>
      <c r="AS137" s="384"/>
      <c r="AT137" s="95"/>
      <c r="AU137" s="95"/>
      <c r="AV137" s="178" t="str">
        <f t="shared" si="119"/>
        <v/>
      </c>
      <c r="AW137" s="95" t="str">
        <f t="shared" si="120"/>
        <v/>
      </c>
      <c r="AX137" s="384"/>
    </row>
    <row r="138" spans="2:50" hidden="1">
      <c r="B138" s="390"/>
      <c r="C138" s="95">
        <v>12</v>
      </c>
      <c r="D138" s="95"/>
      <c r="E138" s="95"/>
      <c r="F138" s="95"/>
      <c r="G138" s="178"/>
      <c r="H138" s="384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392"/>
      <c r="M138" s="154" t="str">
        <f t="shared" si="106"/>
        <v/>
      </c>
      <c r="N138" s="385"/>
      <c r="O138" s="385"/>
      <c r="P138" s="95"/>
      <c r="Q138" s="95"/>
      <c r="R138" s="178" t="str">
        <f t="shared" si="107"/>
        <v/>
      </c>
      <c r="S138" s="95" t="str">
        <f t="shared" si="108"/>
        <v/>
      </c>
      <c r="T138" s="384"/>
      <c r="U138" s="95"/>
      <c r="V138" s="95"/>
      <c r="W138" s="178" t="str">
        <f t="shared" si="109"/>
        <v/>
      </c>
      <c r="X138" s="95" t="str">
        <f t="shared" si="110"/>
        <v/>
      </c>
      <c r="Y138" s="384"/>
      <c r="Z138" s="95"/>
      <c r="AA138" s="95"/>
      <c r="AB138" s="178" t="str">
        <f t="shared" si="111"/>
        <v/>
      </c>
      <c r="AC138" s="95" t="str">
        <f t="shared" si="112"/>
        <v/>
      </c>
      <c r="AD138" s="384"/>
      <c r="AE138" s="95"/>
      <c r="AF138" s="95"/>
      <c r="AG138" s="178" t="str">
        <f t="shared" si="113"/>
        <v/>
      </c>
      <c r="AH138" s="95" t="str">
        <f t="shared" si="114"/>
        <v/>
      </c>
      <c r="AI138" s="384"/>
      <c r="AJ138" s="95"/>
      <c r="AK138" s="95"/>
      <c r="AL138" s="178" t="str">
        <f t="shared" si="115"/>
        <v/>
      </c>
      <c r="AM138" s="95" t="str">
        <f t="shared" si="116"/>
        <v/>
      </c>
      <c r="AN138" s="384"/>
      <c r="AO138" s="95"/>
      <c r="AP138" s="95"/>
      <c r="AQ138" s="178" t="str">
        <f t="shared" si="117"/>
        <v/>
      </c>
      <c r="AR138" s="95" t="str">
        <f t="shared" si="118"/>
        <v/>
      </c>
      <c r="AS138" s="384"/>
      <c r="AT138" s="95"/>
      <c r="AU138" s="95"/>
      <c r="AV138" s="178" t="str">
        <f t="shared" si="119"/>
        <v/>
      </c>
      <c r="AW138" s="95" t="str">
        <f t="shared" si="120"/>
        <v/>
      </c>
      <c r="AX138" s="384"/>
    </row>
    <row r="139" spans="2:50" hidden="1">
      <c r="B139" s="390"/>
      <c r="C139" s="95">
        <v>13</v>
      </c>
      <c r="D139" s="95"/>
      <c r="E139" s="95"/>
      <c r="F139" s="95"/>
      <c r="G139" s="178"/>
      <c r="H139" s="384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392"/>
      <c r="M139" s="154" t="str">
        <f t="shared" si="106"/>
        <v/>
      </c>
      <c r="N139" s="385"/>
      <c r="O139" s="385"/>
      <c r="P139" s="95"/>
      <c r="Q139" s="95"/>
      <c r="R139" s="178" t="str">
        <f t="shared" si="107"/>
        <v/>
      </c>
      <c r="S139" s="95" t="str">
        <f t="shared" si="108"/>
        <v/>
      </c>
      <c r="T139" s="384"/>
      <c r="U139" s="95"/>
      <c r="V139" s="95"/>
      <c r="W139" s="178" t="str">
        <f t="shared" si="109"/>
        <v/>
      </c>
      <c r="X139" s="95" t="str">
        <f t="shared" si="110"/>
        <v/>
      </c>
      <c r="Y139" s="384"/>
      <c r="Z139" s="95"/>
      <c r="AA139" s="95"/>
      <c r="AB139" s="178" t="str">
        <f t="shared" si="111"/>
        <v/>
      </c>
      <c r="AC139" s="95" t="str">
        <f t="shared" si="112"/>
        <v/>
      </c>
      <c r="AD139" s="384"/>
      <c r="AE139" s="95"/>
      <c r="AF139" s="95"/>
      <c r="AG139" s="178" t="str">
        <f t="shared" si="113"/>
        <v/>
      </c>
      <c r="AH139" s="95" t="str">
        <f t="shared" si="114"/>
        <v/>
      </c>
      <c r="AI139" s="384"/>
      <c r="AJ139" s="95"/>
      <c r="AK139" s="95"/>
      <c r="AL139" s="178" t="str">
        <f t="shared" si="115"/>
        <v/>
      </c>
      <c r="AM139" s="95" t="str">
        <f t="shared" si="116"/>
        <v/>
      </c>
      <c r="AN139" s="384"/>
      <c r="AO139" s="95"/>
      <c r="AP139" s="95"/>
      <c r="AQ139" s="178" t="str">
        <f t="shared" si="117"/>
        <v/>
      </c>
      <c r="AR139" s="95" t="str">
        <f t="shared" si="118"/>
        <v/>
      </c>
      <c r="AS139" s="384"/>
      <c r="AT139" s="95"/>
      <c r="AU139" s="95"/>
      <c r="AV139" s="178" t="str">
        <f t="shared" si="119"/>
        <v/>
      </c>
      <c r="AW139" s="95" t="str">
        <f t="shared" si="120"/>
        <v/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178"/>
      <c r="H140" s="384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392"/>
      <c r="M140" s="154" t="str">
        <f t="shared" si="106"/>
        <v/>
      </c>
      <c r="N140" s="385"/>
      <c r="O140" s="385"/>
      <c r="P140" s="95"/>
      <c r="Q140" s="95"/>
      <c r="R140" s="178" t="str">
        <f t="shared" si="107"/>
        <v/>
      </c>
      <c r="S140" s="95" t="str">
        <f t="shared" si="108"/>
        <v/>
      </c>
      <c r="T140" s="384"/>
      <c r="U140" s="95"/>
      <c r="V140" s="95"/>
      <c r="W140" s="178" t="str">
        <f t="shared" si="109"/>
        <v/>
      </c>
      <c r="X140" s="95" t="str">
        <f t="shared" si="110"/>
        <v/>
      </c>
      <c r="Y140" s="384"/>
      <c r="Z140" s="95"/>
      <c r="AA140" s="95"/>
      <c r="AB140" s="178" t="str">
        <f t="shared" si="111"/>
        <v/>
      </c>
      <c r="AC140" s="95" t="str">
        <f t="shared" si="112"/>
        <v/>
      </c>
      <c r="AD140" s="384"/>
      <c r="AE140" s="95"/>
      <c r="AF140" s="95"/>
      <c r="AG140" s="178" t="str">
        <f t="shared" si="113"/>
        <v/>
      </c>
      <c r="AH140" s="95" t="str">
        <f t="shared" si="114"/>
        <v/>
      </c>
      <c r="AI140" s="384"/>
      <c r="AJ140" s="95"/>
      <c r="AK140" s="95"/>
      <c r="AL140" s="178" t="str">
        <f t="shared" si="115"/>
        <v/>
      </c>
      <c r="AM140" s="95" t="str">
        <f t="shared" si="116"/>
        <v/>
      </c>
      <c r="AN140" s="384"/>
      <c r="AO140" s="95"/>
      <c r="AP140" s="95"/>
      <c r="AQ140" s="178" t="str">
        <f t="shared" si="117"/>
        <v/>
      </c>
      <c r="AR140" s="95" t="str">
        <f t="shared" si="118"/>
        <v/>
      </c>
      <c r="AS140" s="384"/>
      <c r="AT140" s="95"/>
      <c r="AU140" s="95"/>
      <c r="AV140" s="178" t="str">
        <f t="shared" si="119"/>
        <v/>
      </c>
      <c r="AW140" s="95" t="str">
        <f t="shared" si="120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178"/>
      <c r="H141" s="384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393"/>
      <c r="M141" s="154" t="str">
        <f t="shared" si="106"/>
        <v/>
      </c>
      <c r="N141" s="385"/>
      <c r="O141" s="385"/>
      <c r="P141" s="95"/>
      <c r="Q141" s="95"/>
      <c r="R141" s="178" t="str">
        <f t="shared" si="107"/>
        <v/>
      </c>
      <c r="S141" s="95" t="str">
        <f t="shared" si="108"/>
        <v/>
      </c>
      <c r="T141" s="384"/>
      <c r="U141" s="95"/>
      <c r="V141" s="95"/>
      <c r="W141" s="178" t="str">
        <f t="shared" si="109"/>
        <v/>
      </c>
      <c r="X141" s="95" t="str">
        <f t="shared" si="110"/>
        <v/>
      </c>
      <c r="Y141" s="384"/>
      <c r="Z141" s="95"/>
      <c r="AA141" s="95"/>
      <c r="AB141" s="178" t="str">
        <f t="shared" si="111"/>
        <v/>
      </c>
      <c r="AC141" s="95" t="str">
        <f t="shared" si="112"/>
        <v/>
      </c>
      <c r="AD141" s="384"/>
      <c r="AE141" s="95"/>
      <c r="AF141" s="95"/>
      <c r="AG141" s="178" t="str">
        <f t="shared" si="113"/>
        <v/>
      </c>
      <c r="AH141" s="95" t="str">
        <f t="shared" si="114"/>
        <v/>
      </c>
      <c r="AI141" s="384"/>
      <c r="AJ141" s="95"/>
      <c r="AK141" s="95"/>
      <c r="AL141" s="178" t="str">
        <f t="shared" si="115"/>
        <v/>
      </c>
      <c r="AM141" s="95" t="str">
        <f t="shared" si="116"/>
        <v/>
      </c>
      <c r="AN141" s="384"/>
      <c r="AO141" s="95"/>
      <c r="AP141" s="95"/>
      <c r="AQ141" s="178" t="str">
        <f t="shared" si="117"/>
        <v/>
      </c>
      <c r="AR141" s="95" t="str">
        <f t="shared" si="118"/>
        <v/>
      </c>
      <c r="AS141" s="384"/>
      <c r="AT141" s="95"/>
      <c r="AU141" s="95"/>
      <c r="AV141" s="178" t="str">
        <f t="shared" si="119"/>
        <v/>
      </c>
      <c r="AW141" s="95" t="str">
        <f t="shared" si="120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85" t="s">
        <v>152</v>
      </c>
      <c r="C147" s="95">
        <v>1</v>
      </c>
      <c r="D147" s="95"/>
      <c r="E147" s="95"/>
      <c r="F147" s="95"/>
      <c r="G147" s="178" t="e">
        <f>F147/E147</f>
        <v>#DIV/0!</v>
      </c>
      <c r="H147" s="384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391" t="str">
        <f>IFERROR(AVERAGE(K147:K161),"-")</f>
        <v>-</v>
      </c>
      <c r="M147" s="154" t="str">
        <f>IFERROR(RANK(K147, K$147:K$161),"")</f>
        <v/>
      </c>
      <c r="N147" s="385"/>
      <c r="O147" s="385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384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384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384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384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384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384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384" t="e">
        <f>AVERAGE(AV147:AV161)</f>
        <v>#DIV/0!</v>
      </c>
    </row>
    <row r="148" spans="2:50" hidden="1">
      <c r="B148" s="390"/>
      <c r="C148" s="95">
        <v>2</v>
      </c>
      <c r="D148" s="95"/>
      <c r="E148" s="95"/>
      <c r="F148" s="95"/>
      <c r="G148" s="178"/>
      <c r="H148" s="384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392"/>
      <c r="M148" s="154" t="str">
        <f t="shared" ref="M148:M161" si="123">IFERROR(RANK(K148, K$147:K$161),"")</f>
        <v/>
      </c>
      <c r="N148" s="385"/>
      <c r="O148" s="385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384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384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384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384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384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384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384"/>
    </row>
    <row r="149" spans="2:50" hidden="1">
      <c r="B149" s="390"/>
      <c r="C149" s="95">
        <v>3</v>
      </c>
      <c r="D149" s="95"/>
      <c r="E149" s="95"/>
      <c r="F149" s="95"/>
      <c r="G149" s="178"/>
      <c r="H149" s="384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392"/>
      <c r="M149" s="154" t="str">
        <f t="shared" si="123"/>
        <v/>
      </c>
      <c r="N149" s="385"/>
      <c r="O149" s="385"/>
      <c r="P149" s="95"/>
      <c r="Q149" s="95"/>
      <c r="R149" s="178" t="str">
        <f t="shared" si="124"/>
        <v/>
      </c>
      <c r="S149" s="95" t="str">
        <f t="shared" si="125"/>
        <v/>
      </c>
      <c r="T149" s="384"/>
      <c r="U149" s="95"/>
      <c r="V149" s="95"/>
      <c r="W149" s="178" t="str">
        <f t="shared" si="126"/>
        <v/>
      </c>
      <c r="X149" s="95" t="str">
        <f t="shared" si="127"/>
        <v/>
      </c>
      <c r="Y149" s="384"/>
      <c r="Z149" s="95"/>
      <c r="AA149" s="95"/>
      <c r="AB149" s="178" t="str">
        <f t="shared" si="128"/>
        <v/>
      </c>
      <c r="AC149" s="95" t="str">
        <f t="shared" si="129"/>
        <v/>
      </c>
      <c r="AD149" s="384"/>
      <c r="AE149" s="95"/>
      <c r="AF149" s="95"/>
      <c r="AG149" s="178" t="str">
        <f t="shared" si="130"/>
        <v/>
      </c>
      <c r="AH149" s="95" t="str">
        <f t="shared" si="131"/>
        <v/>
      </c>
      <c r="AI149" s="384"/>
      <c r="AJ149" s="95"/>
      <c r="AK149" s="95"/>
      <c r="AL149" s="178" t="str">
        <f t="shared" si="132"/>
        <v/>
      </c>
      <c r="AM149" s="95" t="str">
        <f t="shared" si="133"/>
        <v/>
      </c>
      <c r="AN149" s="384"/>
      <c r="AO149" s="95"/>
      <c r="AP149" s="95"/>
      <c r="AQ149" s="178" t="str">
        <f t="shared" si="134"/>
        <v/>
      </c>
      <c r="AR149" s="95" t="str">
        <f t="shared" si="135"/>
        <v/>
      </c>
      <c r="AS149" s="384"/>
      <c r="AT149" s="95"/>
      <c r="AU149" s="95"/>
      <c r="AV149" s="178" t="str">
        <f t="shared" si="136"/>
        <v/>
      </c>
      <c r="AW149" s="95" t="str">
        <f t="shared" si="137"/>
        <v/>
      </c>
      <c r="AX149" s="384"/>
    </row>
    <row r="150" spans="2:50" hidden="1">
      <c r="B150" s="390"/>
      <c r="C150" s="95">
        <v>4</v>
      </c>
      <c r="D150" s="95"/>
      <c r="E150" s="95"/>
      <c r="F150" s="95"/>
      <c r="G150" s="178"/>
      <c r="H150" s="384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392"/>
      <c r="M150" s="154" t="str">
        <f t="shared" si="123"/>
        <v/>
      </c>
      <c r="N150" s="385"/>
      <c r="O150" s="385"/>
      <c r="P150" s="95"/>
      <c r="Q150" s="95"/>
      <c r="R150" s="178" t="str">
        <f t="shared" si="124"/>
        <v/>
      </c>
      <c r="S150" s="95" t="str">
        <f t="shared" si="125"/>
        <v/>
      </c>
      <c r="T150" s="384"/>
      <c r="U150" s="95"/>
      <c r="V150" s="95"/>
      <c r="W150" s="178" t="str">
        <f t="shared" si="126"/>
        <v/>
      </c>
      <c r="X150" s="95" t="str">
        <f t="shared" si="127"/>
        <v/>
      </c>
      <c r="Y150" s="384"/>
      <c r="Z150" s="95"/>
      <c r="AA150" s="95"/>
      <c r="AB150" s="178" t="str">
        <f t="shared" si="128"/>
        <v/>
      </c>
      <c r="AC150" s="95" t="str">
        <f t="shared" si="129"/>
        <v/>
      </c>
      <c r="AD150" s="384"/>
      <c r="AE150" s="95"/>
      <c r="AF150" s="95"/>
      <c r="AG150" s="178" t="str">
        <f t="shared" si="130"/>
        <v/>
      </c>
      <c r="AH150" s="95" t="str">
        <f t="shared" si="131"/>
        <v/>
      </c>
      <c r="AI150" s="384"/>
      <c r="AJ150" s="95"/>
      <c r="AK150" s="95"/>
      <c r="AL150" s="178" t="str">
        <f t="shared" si="132"/>
        <v/>
      </c>
      <c r="AM150" s="95" t="str">
        <f t="shared" si="133"/>
        <v/>
      </c>
      <c r="AN150" s="384"/>
      <c r="AO150" s="95"/>
      <c r="AP150" s="95"/>
      <c r="AQ150" s="178" t="str">
        <f t="shared" si="134"/>
        <v/>
      </c>
      <c r="AR150" s="95" t="str">
        <f t="shared" si="135"/>
        <v/>
      </c>
      <c r="AS150" s="384"/>
      <c r="AT150" s="95"/>
      <c r="AU150" s="95"/>
      <c r="AV150" s="178" t="str">
        <f t="shared" si="136"/>
        <v/>
      </c>
      <c r="AW150" s="95" t="str">
        <f t="shared" si="137"/>
        <v/>
      </c>
      <c r="AX150" s="384"/>
    </row>
    <row r="151" spans="2:50" hidden="1">
      <c r="B151" s="390"/>
      <c r="C151" s="95">
        <v>5</v>
      </c>
      <c r="D151" s="95"/>
      <c r="E151" s="95"/>
      <c r="F151" s="95"/>
      <c r="G151" s="178"/>
      <c r="H151" s="384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392"/>
      <c r="M151" s="154" t="str">
        <f t="shared" si="123"/>
        <v/>
      </c>
      <c r="N151" s="385"/>
      <c r="O151" s="385"/>
      <c r="P151" s="95"/>
      <c r="Q151" s="95"/>
      <c r="R151" s="178" t="str">
        <f t="shared" si="124"/>
        <v/>
      </c>
      <c r="S151" s="95" t="str">
        <f t="shared" si="125"/>
        <v/>
      </c>
      <c r="T151" s="384"/>
      <c r="U151" s="95"/>
      <c r="V151" s="95"/>
      <c r="W151" s="178" t="str">
        <f t="shared" si="126"/>
        <v/>
      </c>
      <c r="X151" s="95" t="str">
        <f t="shared" si="127"/>
        <v/>
      </c>
      <c r="Y151" s="384"/>
      <c r="Z151" s="95"/>
      <c r="AA151" s="95"/>
      <c r="AB151" s="178" t="str">
        <f t="shared" si="128"/>
        <v/>
      </c>
      <c r="AC151" s="95" t="str">
        <f t="shared" si="129"/>
        <v/>
      </c>
      <c r="AD151" s="384"/>
      <c r="AE151" s="95"/>
      <c r="AF151" s="95"/>
      <c r="AG151" s="178" t="str">
        <f t="shared" si="130"/>
        <v/>
      </c>
      <c r="AH151" s="95" t="str">
        <f t="shared" si="131"/>
        <v/>
      </c>
      <c r="AI151" s="384"/>
      <c r="AJ151" s="95"/>
      <c r="AK151" s="95"/>
      <c r="AL151" s="178" t="str">
        <f t="shared" si="132"/>
        <v/>
      </c>
      <c r="AM151" s="95" t="str">
        <f t="shared" si="133"/>
        <v/>
      </c>
      <c r="AN151" s="384"/>
      <c r="AO151" s="95"/>
      <c r="AP151" s="95"/>
      <c r="AQ151" s="178" t="str">
        <f t="shared" si="134"/>
        <v/>
      </c>
      <c r="AR151" s="95" t="str">
        <f t="shared" si="135"/>
        <v/>
      </c>
      <c r="AS151" s="384"/>
      <c r="AT151" s="95"/>
      <c r="AU151" s="95"/>
      <c r="AV151" s="178" t="str">
        <f t="shared" si="136"/>
        <v/>
      </c>
      <c r="AW151" s="95" t="str">
        <f t="shared" si="137"/>
        <v/>
      </c>
      <c r="AX151" s="384"/>
    </row>
    <row r="152" spans="2:50" hidden="1">
      <c r="B152" s="390"/>
      <c r="C152" s="95">
        <v>6</v>
      </c>
      <c r="D152" s="95"/>
      <c r="E152" s="95"/>
      <c r="F152" s="95"/>
      <c r="G152" s="178"/>
      <c r="H152" s="384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392"/>
      <c r="M152" s="154" t="str">
        <f t="shared" si="123"/>
        <v/>
      </c>
      <c r="N152" s="385"/>
      <c r="O152" s="385"/>
      <c r="P152" s="95"/>
      <c r="Q152" s="95"/>
      <c r="R152" s="178" t="str">
        <f t="shared" si="124"/>
        <v/>
      </c>
      <c r="S152" s="95" t="str">
        <f t="shared" si="125"/>
        <v/>
      </c>
      <c r="T152" s="384"/>
      <c r="U152" s="95"/>
      <c r="V152" s="95"/>
      <c r="W152" s="178" t="str">
        <f t="shared" si="126"/>
        <v/>
      </c>
      <c r="X152" s="95" t="str">
        <f t="shared" si="127"/>
        <v/>
      </c>
      <c r="Y152" s="384"/>
      <c r="Z152" s="95"/>
      <c r="AA152" s="95"/>
      <c r="AB152" s="178" t="str">
        <f t="shared" si="128"/>
        <v/>
      </c>
      <c r="AC152" s="95" t="str">
        <f t="shared" si="129"/>
        <v/>
      </c>
      <c r="AD152" s="384"/>
      <c r="AE152" s="95"/>
      <c r="AF152" s="95"/>
      <c r="AG152" s="178" t="str">
        <f t="shared" si="130"/>
        <v/>
      </c>
      <c r="AH152" s="95" t="str">
        <f t="shared" si="131"/>
        <v/>
      </c>
      <c r="AI152" s="384"/>
      <c r="AJ152" s="95"/>
      <c r="AK152" s="95"/>
      <c r="AL152" s="178" t="str">
        <f t="shared" si="132"/>
        <v/>
      </c>
      <c r="AM152" s="95" t="str">
        <f t="shared" si="133"/>
        <v/>
      </c>
      <c r="AN152" s="384"/>
      <c r="AO152" s="95"/>
      <c r="AP152" s="95"/>
      <c r="AQ152" s="178" t="str">
        <f t="shared" si="134"/>
        <v/>
      </c>
      <c r="AR152" s="95" t="str">
        <f t="shared" si="135"/>
        <v/>
      </c>
      <c r="AS152" s="384"/>
      <c r="AT152" s="95"/>
      <c r="AU152" s="95"/>
      <c r="AV152" s="178" t="str">
        <f t="shared" si="136"/>
        <v/>
      </c>
      <c r="AW152" s="95" t="str">
        <f t="shared" si="137"/>
        <v/>
      </c>
      <c r="AX152" s="384"/>
    </row>
    <row r="153" spans="2:50" hidden="1">
      <c r="B153" s="390"/>
      <c r="C153" s="95">
        <v>7</v>
      </c>
      <c r="D153" s="95"/>
      <c r="E153" s="95"/>
      <c r="F153" s="95"/>
      <c r="G153" s="178"/>
      <c r="H153" s="384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392"/>
      <c r="M153" s="154" t="str">
        <f t="shared" si="123"/>
        <v/>
      </c>
      <c r="N153" s="385"/>
      <c r="O153" s="385"/>
      <c r="P153" s="95"/>
      <c r="Q153" s="95"/>
      <c r="R153" s="178" t="str">
        <f t="shared" si="124"/>
        <v/>
      </c>
      <c r="S153" s="95" t="str">
        <f t="shared" si="125"/>
        <v/>
      </c>
      <c r="T153" s="384"/>
      <c r="U153" s="95"/>
      <c r="V153" s="95"/>
      <c r="W153" s="178" t="str">
        <f t="shared" si="126"/>
        <v/>
      </c>
      <c r="X153" s="95" t="str">
        <f t="shared" si="127"/>
        <v/>
      </c>
      <c r="Y153" s="384"/>
      <c r="Z153" s="95"/>
      <c r="AA153" s="95"/>
      <c r="AB153" s="178" t="str">
        <f t="shared" si="128"/>
        <v/>
      </c>
      <c r="AC153" s="95" t="str">
        <f t="shared" si="129"/>
        <v/>
      </c>
      <c r="AD153" s="384"/>
      <c r="AE153" s="95"/>
      <c r="AF153" s="95"/>
      <c r="AG153" s="178" t="str">
        <f t="shared" si="130"/>
        <v/>
      </c>
      <c r="AH153" s="95" t="str">
        <f t="shared" si="131"/>
        <v/>
      </c>
      <c r="AI153" s="384"/>
      <c r="AJ153" s="95"/>
      <c r="AK153" s="95"/>
      <c r="AL153" s="178" t="str">
        <f t="shared" si="132"/>
        <v/>
      </c>
      <c r="AM153" s="95" t="str">
        <f t="shared" si="133"/>
        <v/>
      </c>
      <c r="AN153" s="384"/>
      <c r="AO153" s="95"/>
      <c r="AP153" s="95"/>
      <c r="AQ153" s="178" t="str">
        <f t="shared" si="134"/>
        <v/>
      </c>
      <c r="AR153" s="95" t="str">
        <f t="shared" si="135"/>
        <v/>
      </c>
      <c r="AS153" s="384"/>
      <c r="AT153" s="95"/>
      <c r="AU153" s="95"/>
      <c r="AV153" s="178" t="str">
        <f t="shared" si="136"/>
        <v/>
      </c>
      <c r="AW153" s="95" t="str">
        <f t="shared" si="137"/>
        <v/>
      </c>
      <c r="AX153" s="384"/>
    </row>
    <row r="154" spans="2:50" hidden="1">
      <c r="B154" s="390"/>
      <c r="C154" s="95">
        <v>8</v>
      </c>
      <c r="D154" s="95"/>
      <c r="E154" s="95"/>
      <c r="F154" s="95"/>
      <c r="G154" s="178"/>
      <c r="H154" s="384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392"/>
      <c r="M154" s="154" t="str">
        <f t="shared" si="123"/>
        <v/>
      </c>
      <c r="N154" s="385"/>
      <c r="O154" s="385"/>
      <c r="P154" s="95"/>
      <c r="Q154" s="95"/>
      <c r="R154" s="178" t="str">
        <f t="shared" si="124"/>
        <v/>
      </c>
      <c r="S154" s="95" t="str">
        <f t="shared" si="125"/>
        <v/>
      </c>
      <c r="T154" s="384"/>
      <c r="U154" s="95"/>
      <c r="V154" s="95"/>
      <c r="W154" s="178" t="str">
        <f t="shared" si="126"/>
        <v/>
      </c>
      <c r="X154" s="95" t="str">
        <f t="shared" si="127"/>
        <v/>
      </c>
      <c r="Y154" s="384"/>
      <c r="Z154" s="95"/>
      <c r="AA154" s="95"/>
      <c r="AB154" s="178" t="str">
        <f t="shared" si="128"/>
        <v/>
      </c>
      <c r="AC154" s="95" t="str">
        <f t="shared" si="129"/>
        <v/>
      </c>
      <c r="AD154" s="384"/>
      <c r="AE154" s="95"/>
      <c r="AF154" s="95"/>
      <c r="AG154" s="178" t="str">
        <f t="shared" si="130"/>
        <v/>
      </c>
      <c r="AH154" s="95" t="str">
        <f t="shared" si="131"/>
        <v/>
      </c>
      <c r="AI154" s="384"/>
      <c r="AJ154" s="95"/>
      <c r="AK154" s="95"/>
      <c r="AL154" s="178" t="str">
        <f t="shared" si="132"/>
        <v/>
      </c>
      <c r="AM154" s="95" t="str">
        <f t="shared" si="133"/>
        <v/>
      </c>
      <c r="AN154" s="384"/>
      <c r="AO154" s="95"/>
      <c r="AP154" s="95"/>
      <c r="AQ154" s="178" t="str">
        <f t="shared" si="134"/>
        <v/>
      </c>
      <c r="AR154" s="95" t="str">
        <f t="shared" si="135"/>
        <v/>
      </c>
      <c r="AS154" s="384"/>
      <c r="AT154" s="95"/>
      <c r="AU154" s="95"/>
      <c r="AV154" s="178" t="str">
        <f t="shared" si="136"/>
        <v/>
      </c>
      <c r="AW154" s="95" t="str">
        <f t="shared" si="137"/>
        <v/>
      </c>
      <c r="AX154" s="384"/>
    </row>
    <row r="155" spans="2:50" hidden="1">
      <c r="B155" s="390"/>
      <c r="C155" s="95">
        <v>9</v>
      </c>
      <c r="D155" s="95"/>
      <c r="E155" s="95"/>
      <c r="F155" s="95"/>
      <c r="G155" s="178"/>
      <c r="H155" s="384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392"/>
      <c r="M155" s="154" t="str">
        <f t="shared" si="123"/>
        <v/>
      </c>
      <c r="N155" s="385"/>
      <c r="O155" s="385"/>
      <c r="P155" s="95"/>
      <c r="Q155" s="95"/>
      <c r="R155" s="178" t="str">
        <f t="shared" si="124"/>
        <v/>
      </c>
      <c r="S155" s="95" t="str">
        <f t="shared" si="125"/>
        <v/>
      </c>
      <c r="T155" s="384"/>
      <c r="U155" s="95"/>
      <c r="V155" s="95"/>
      <c r="W155" s="178" t="str">
        <f t="shared" si="126"/>
        <v/>
      </c>
      <c r="X155" s="95" t="str">
        <f t="shared" si="127"/>
        <v/>
      </c>
      <c r="Y155" s="384"/>
      <c r="Z155" s="95"/>
      <c r="AA155" s="95"/>
      <c r="AB155" s="178" t="str">
        <f t="shared" si="128"/>
        <v/>
      </c>
      <c r="AC155" s="95" t="str">
        <f t="shared" si="129"/>
        <v/>
      </c>
      <c r="AD155" s="384"/>
      <c r="AE155" s="95"/>
      <c r="AF155" s="95"/>
      <c r="AG155" s="178" t="str">
        <f t="shared" si="130"/>
        <v/>
      </c>
      <c r="AH155" s="95" t="str">
        <f t="shared" si="131"/>
        <v/>
      </c>
      <c r="AI155" s="384"/>
      <c r="AJ155" s="95"/>
      <c r="AK155" s="95"/>
      <c r="AL155" s="178" t="str">
        <f t="shared" si="132"/>
        <v/>
      </c>
      <c r="AM155" s="95" t="str">
        <f t="shared" si="133"/>
        <v/>
      </c>
      <c r="AN155" s="384"/>
      <c r="AO155" s="95"/>
      <c r="AP155" s="95"/>
      <c r="AQ155" s="178" t="str">
        <f t="shared" si="134"/>
        <v/>
      </c>
      <c r="AR155" s="95" t="str">
        <f t="shared" si="135"/>
        <v/>
      </c>
      <c r="AS155" s="384"/>
      <c r="AT155" s="95"/>
      <c r="AU155" s="95"/>
      <c r="AV155" s="178" t="str">
        <f t="shared" si="136"/>
        <v/>
      </c>
      <c r="AW155" s="95" t="str">
        <f t="shared" si="137"/>
        <v/>
      </c>
      <c r="AX155" s="384"/>
    </row>
    <row r="156" spans="2:50" hidden="1">
      <c r="B156" s="390"/>
      <c r="C156" s="95">
        <v>10</v>
      </c>
      <c r="D156" s="95"/>
      <c r="E156" s="95"/>
      <c r="F156" s="95"/>
      <c r="G156" s="178"/>
      <c r="H156" s="384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392"/>
      <c r="M156" s="154" t="str">
        <f t="shared" si="123"/>
        <v/>
      </c>
      <c r="N156" s="385"/>
      <c r="O156" s="385"/>
      <c r="P156" s="95"/>
      <c r="Q156" s="95"/>
      <c r="R156" s="178" t="str">
        <f t="shared" si="124"/>
        <v/>
      </c>
      <c r="S156" s="95" t="str">
        <f t="shared" si="125"/>
        <v/>
      </c>
      <c r="T156" s="384"/>
      <c r="U156" s="95"/>
      <c r="V156" s="95"/>
      <c r="W156" s="178" t="str">
        <f t="shared" si="126"/>
        <v/>
      </c>
      <c r="X156" s="95" t="str">
        <f t="shared" si="127"/>
        <v/>
      </c>
      <c r="Y156" s="384"/>
      <c r="Z156" s="95"/>
      <c r="AA156" s="95"/>
      <c r="AB156" s="178" t="str">
        <f t="shared" si="128"/>
        <v/>
      </c>
      <c r="AC156" s="95" t="str">
        <f t="shared" si="129"/>
        <v/>
      </c>
      <c r="AD156" s="384"/>
      <c r="AE156" s="95"/>
      <c r="AF156" s="95"/>
      <c r="AG156" s="178" t="str">
        <f t="shared" si="130"/>
        <v/>
      </c>
      <c r="AH156" s="95" t="str">
        <f t="shared" si="131"/>
        <v/>
      </c>
      <c r="AI156" s="384"/>
      <c r="AJ156" s="95"/>
      <c r="AK156" s="95"/>
      <c r="AL156" s="178" t="str">
        <f t="shared" si="132"/>
        <v/>
      </c>
      <c r="AM156" s="95" t="str">
        <f t="shared" si="133"/>
        <v/>
      </c>
      <c r="AN156" s="384"/>
      <c r="AO156" s="95"/>
      <c r="AP156" s="95"/>
      <c r="AQ156" s="178" t="str">
        <f t="shared" si="134"/>
        <v/>
      </c>
      <c r="AR156" s="95" t="str">
        <f t="shared" si="135"/>
        <v/>
      </c>
      <c r="AS156" s="384"/>
      <c r="AT156" s="95"/>
      <c r="AU156" s="95"/>
      <c r="AV156" s="178" t="str">
        <f t="shared" si="136"/>
        <v/>
      </c>
      <c r="AW156" s="95" t="str">
        <f t="shared" si="137"/>
        <v/>
      </c>
      <c r="AX156" s="384"/>
    </row>
    <row r="157" spans="2:50" hidden="1">
      <c r="B157" s="390"/>
      <c r="C157" s="95">
        <v>11</v>
      </c>
      <c r="D157" s="95"/>
      <c r="E157" s="95"/>
      <c r="F157" s="95"/>
      <c r="G157" s="178"/>
      <c r="H157" s="384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392"/>
      <c r="M157" s="154" t="str">
        <f t="shared" si="123"/>
        <v/>
      </c>
      <c r="N157" s="385"/>
      <c r="O157" s="385"/>
      <c r="P157" s="95"/>
      <c r="Q157" s="95"/>
      <c r="R157" s="178" t="str">
        <f t="shared" si="124"/>
        <v/>
      </c>
      <c r="S157" s="95" t="str">
        <f t="shared" si="125"/>
        <v/>
      </c>
      <c r="T157" s="384"/>
      <c r="U157" s="95"/>
      <c r="V157" s="95"/>
      <c r="W157" s="178" t="str">
        <f t="shared" si="126"/>
        <v/>
      </c>
      <c r="X157" s="95" t="str">
        <f t="shared" si="127"/>
        <v/>
      </c>
      <c r="Y157" s="384"/>
      <c r="Z157" s="95"/>
      <c r="AA157" s="95"/>
      <c r="AB157" s="178" t="str">
        <f t="shared" si="128"/>
        <v/>
      </c>
      <c r="AC157" s="95" t="str">
        <f t="shared" si="129"/>
        <v/>
      </c>
      <c r="AD157" s="384"/>
      <c r="AE157" s="95"/>
      <c r="AF157" s="95"/>
      <c r="AG157" s="178" t="str">
        <f t="shared" si="130"/>
        <v/>
      </c>
      <c r="AH157" s="95" t="str">
        <f t="shared" si="131"/>
        <v/>
      </c>
      <c r="AI157" s="384"/>
      <c r="AJ157" s="95"/>
      <c r="AK157" s="95"/>
      <c r="AL157" s="178" t="str">
        <f t="shared" si="132"/>
        <v/>
      </c>
      <c r="AM157" s="95" t="str">
        <f t="shared" si="133"/>
        <v/>
      </c>
      <c r="AN157" s="384"/>
      <c r="AO157" s="95"/>
      <c r="AP157" s="95"/>
      <c r="AQ157" s="178" t="str">
        <f t="shared" si="134"/>
        <v/>
      </c>
      <c r="AR157" s="95" t="str">
        <f t="shared" si="135"/>
        <v/>
      </c>
      <c r="AS157" s="384"/>
      <c r="AT157" s="95"/>
      <c r="AU157" s="95"/>
      <c r="AV157" s="178" t="str">
        <f t="shared" si="136"/>
        <v/>
      </c>
      <c r="AW157" s="95" t="str">
        <f t="shared" si="137"/>
        <v/>
      </c>
      <c r="AX157" s="384"/>
    </row>
    <row r="158" spans="2:50" hidden="1">
      <c r="B158" s="390"/>
      <c r="C158" s="95">
        <v>12</v>
      </c>
      <c r="D158" s="95"/>
      <c r="E158" s="95"/>
      <c r="F158" s="95"/>
      <c r="G158" s="178"/>
      <c r="H158" s="384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392"/>
      <c r="M158" s="154" t="str">
        <f t="shared" si="123"/>
        <v/>
      </c>
      <c r="N158" s="385"/>
      <c r="O158" s="385"/>
      <c r="P158" s="95"/>
      <c r="Q158" s="95"/>
      <c r="R158" s="178" t="str">
        <f t="shared" si="124"/>
        <v/>
      </c>
      <c r="S158" s="95" t="str">
        <f t="shared" si="125"/>
        <v/>
      </c>
      <c r="T158" s="384"/>
      <c r="U158" s="95"/>
      <c r="V158" s="95"/>
      <c r="W158" s="178" t="str">
        <f t="shared" si="126"/>
        <v/>
      </c>
      <c r="X158" s="95" t="str">
        <f t="shared" si="127"/>
        <v/>
      </c>
      <c r="Y158" s="384"/>
      <c r="Z158" s="95"/>
      <c r="AA158" s="95"/>
      <c r="AB158" s="178" t="str">
        <f t="shared" si="128"/>
        <v/>
      </c>
      <c r="AC158" s="95" t="str">
        <f t="shared" si="129"/>
        <v/>
      </c>
      <c r="AD158" s="384"/>
      <c r="AE158" s="95"/>
      <c r="AF158" s="95"/>
      <c r="AG158" s="178" t="str">
        <f t="shared" si="130"/>
        <v/>
      </c>
      <c r="AH158" s="95" t="str">
        <f t="shared" si="131"/>
        <v/>
      </c>
      <c r="AI158" s="384"/>
      <c r="AJ158" s="95"/>
      <c r="AK158" s="95"/>
      <c r="AL158" s="178" t="str">
        <f t="shared" si="132"/>
        <v/>
      </c>
      <c r="AM158" s="95" t="str">
        <f t="shared" si="133"/>
        <v/>
      </c>
      <c r="AN158" s="384"/>
      <c r="AO158" s="95"/>
      <c r="AP158" s="95"/>
      <c r="AQ158" s="178" t="str">
        <f t="shared" si="134"/>
        <v/>
      </c>
      <c r="AR158" s="95" t="str">
        <f t="shared" si="135"/>
        <v/>
      </c>
      <c r="AS158" s="384"/>
      <c r="AT158" s="95"/>
      <c r="AU158" s="95"/>
      <c r="AV158" s="178" t="str">
        <f t="shared" si="136"/>
        <v/>
      </c>
      <c r="AW158" s="95" t="str">
        <f t="shared" si="137"/>
        <v/>
      </c>
      <c r="AX158" s="384"/>
    </row>
    <row r="159" spans="2:50" hidden="1">
      <c r="B159" s="390"/>
      <c r="C159" s="95">
        <v>13</v>
      </c>
      <c r="D159" s="95"/>
      <c r="E159" s="95"/>
      <c r="F159" s="95"/>
      <c r="G159" s="178"/>
      <c r="H159" s="384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392"/>
      <c r="M159" s="154" t="str">
        <f t="shared" si="123"/>
        <v/>
      </c>
      <c r="N159" s="385"/>
      <c r="O159" s="385"/>
      <c r="P159" s="95"/>
      <c r="Q159" s="95"/>
      <c r="R159" s="178" t="str">
        <f t="shared" si="124"/>
        <v/>
      </c>
      <c r="S159" s="95" t="str">
        <f t="shared" si="125"/>
        <v/>
      </c>
      <c r="T159" s="384"/>
      <c r="U159" s="95"/>
      <c r="V159" s="95"/>
      <c r="W159" s="178" t="str">
        <f t="shared" si="126"/>
        <v/>
      </c>
      <c r="X159" s="95" t="str">
        <f t="shared" si="127"/>
        <v/>
      </c>
      <c r="Y159" s="384"/>
      <c r="Z159" s="95"/>
      <c r="AA159" s="95"/>
      <c r="AB159" s="178" t="str">
        <f t="shared" si="128"/>
        <v/>
      </c>
      <c r="AC159" s="95" t="str">
        <f t="shared" si="129"/>
        <v/>
      </c>
      <c r="AD159" s="384"/>
      <c r="AE159" s="95"/>
      <c r="AF159" s="95"/>
      <c r="AG159" s="178" t="str">
        <f t="shared" si="130"/>
        <v/>
      </c>
      <c r="AH159" s="95" t="str">
        <f t="shared" si="131"/>
        <v/>
      </c>
      <c r="AI159" s="384"/>
      <c r="AJ159" s="95"/>
      <c r="AK159" s="95"/>
      <c r="AL159" s="178" t="str">
        <f t="shared" si="132"/>
        <v/>
      </c>
      <c r="AM159" s="95" t="str">
        <f t="shared" si="133"/>
        <v/>
      </c>
      <c r="AN159" s="384"/>
      <c r="AO159" s="95"/>
      <c r="AP159" s="95"/>
      <c r="AQ159" s="178" t="str">
        <f t="shared" si="134"/>
        <v/>
      </c>
      <c r="AR159" s="95" t="str">
        <f t="shared" si="135"/>
        <v/>
      </c>
      <c r="AS159" s="384"/>
      <c r="AT159" s="95"/>
      <c r="AU159" s="95"/>
      <c r="AV159" s="178" t="str">
        <f t="shared" si="136"/>
        <v/>
      </c>
      <c r="AW159" s="95" t="str">
        <f t="shared" si="137"/>
        <v/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178"/>
      <c r="H160" s="384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392"/>
      <c r="M160" s="154" t="str">
        <f t="shared" si="123"/>
        <v/>
      </c>
      <c r="N160" s="385"/>
      <c r="O160" s="385"/>
      <c r="P160" s="95"/>
      <c r="Q160" s="95"/>
      <c r="R160" s="178" t="str">
        <f t="shared" si="124"/>
        <v/>
      </c>
      <c r="S160" s="95" t="str">
        <f t="shared" si="125"/>
        <v/>
      </c>
      <c r="T160" s="384"/>
      <c r="U160" s="95"/>
      <c r="V160" s="95"/>
      <c r="W160" s="178" t="str">
        <f t="shared" si="126"/>
        <v/>
      </c>
      <c r="X160" s="95" t="str">
        <f t="shared" si="127"/>
        <v/>
      </c>
      <c r="Y160" s="384"/>
      <c r="Z160" s="95"/>
      <c r="AA160" s="95"/>
      <c r="AB160" s="178" t="str">
        <f t="shared" si="128"/>
        <v/>
      </c>
      <c r="AC160" s="95" t="str">
        <f t="shared" si="129"/>
        <v/>
      </c>
      <c r="AD160" s="384"/>
      <c r="AE160" s="95"/>
      <c r="AF160" s="95"/>
      <c r="AG160" s="178" t="str">
        <f t="shared" si="130"/>
        <v/>
      </c>
      <c r="AH160" s="95" t="str">
        <f t="shared" si="131"/>
        <v/>
      </c>
      <c r="AI160" s="384"/>
      <c r="AJ160" s="95"/>
      <c r="AK160" s="95"/>
      <c r="AL160" s="178" t="str">
        <f t="shared" si="132"/>
        <v/>
      </c>
      <c r="AM160" s="95" t="str">
        <f t="shared" si="133"/>
        <v/>
      </c>
      <c r="AN160" s="384"/>
      <c r="AO160" s="95"/>
      <c r="AP160" s="95"/>
      <c r="AQ160" s="178" t="str">
        <f t="shared" si="134"/>
        <v/>
      </c>
      <c r="AR160" s="95" t="str">
        <f t="shared" si="135"/>
        <v/>
      </c>
      <c r="AS160" s="384"/>
      <c r="AT160" s="95"/>
      <c r="AU160" s="95"/>
      <c r="AV160" s="178" t="str">
        <f t="shared" si="136"/>
        <v/>
      </c>
      <c r="AW160" s="95" t="str">
        <f t="shared" si="137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178"/>
      <c r="H161" s="384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393"/>
      <c r="M161" s="154" t="str">
        <f t="shared" si="123"/>
        <v/>
      </c>
      <c r="N161" s="385"/>
      <c r="O161" s="385"/>
      <c r="P161" s="95"/>
      <c r="Q161" s="95"/>
      <c r="R161" s="178" t="str">
        <f t="shared" si="124"/>
        <v/>
      </c>
      <c r="S161" s="95" t="str">
        <f t="shared" si="125"/>
        <v/>
      </c>
      <c r="T161" s="384"/>
      <c r="U161" s="95"/>
      <c r="V161" s="95"/>
      <c r="W161" s="178" t="str">
        <f t="shared" si="126"/>
        <v/>
      </c>
      <c r="X161" s="95" t="str">
        <f t="shared" si="127"/>
        <v/>
      </c>
      <c r="Y161" s="384"/>
      <c r="Z161" s="95"/>
      <c r="AA161" s="95"/>
      <c r="AB161" s="178" t="str">
        <f t="shared" si="128"/>
        <v/>
      </c>
      <c r="AC161" s="95" t="str">
        <f t="shared" si="129"/>
        <v/>
      </c>
      <c r="AD161" s="384"/>
      <c r="AE161" s="95"/>
      <c r="AF161" s="95"/>
      <c r="AG161" s="178" t="str">
        <f t="shared" si="130"/>
        <v/>
      </c>
      <c r="AH161" s="95" t="str">
        <f t="shared" si="131"/>
        <v/>
      </c>
      <c r="AI161" s="384"/>
      <c r="AJ161" s="95"/>
      <c r="AK161" s="95"/>
      <c r="AL161" s="178" t="str">
        <f t="shared" si="132"/>
        <v/>
      </c>
      <c r="AM161" s="95" t="str">
        <f t="shared" si="133"/>
        <v/>
      </c>
      <c r="AN161" s="384"/>
      <c r="AO161" s="95"/>
      <c r="AP161" s="95"/>
      <c r="AQ161" s="178" t="str">
        <f t="shared" si="134"/>
        <v/>
      </c>
      <c r="AR161" s="95" t="str">
        <f t="shared" si="135"/>
        <v/>
      </c>
      <c r="AS161" s="384"/>
      <c r="AT161" s="95"/>
      <c r="AU161" s="95"/>
      <c r="AV161" s="178" t="str">
        <f t="shared" si="136"/>
        <v/>
      </c>
      <c r="AW161" s="95" t="str">
        <f t="shared" si="137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85" t="s">
        <v>152</v>
      </c>
      <c r="C167" s="95">
        <v>1</v>
      </c>
      <c r="D167" s="95"/>
      <c r="E167" s="95"/>
      <c r="F167" s="95"/>
      <c r="G167" s="178" t="e">
        <f>F167/E167</f>
        <v>#DIV/0!</v>
      </c>
      <c r="H167" s="384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391" t="str">
        <f>IFERROR(AVERAGE(K167:K181),"-")</f>
        <v>-</v>
      </c>
      <c r="M167" s="154" t="str">
        <f>IFERROR(RANK(K167, K$167:K$181),"")</f>
        <v/>
      </c>
      <c r="N167" s="385"/>
      <c r="O167" s="385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384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384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384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384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384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384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384" t="e">
        <f>AVERAGE(AV167:AV181)</f>
        <v>#DIV/0!</v>
      </c>
    </row>
    <row r="168" spans="2:50" hidden="1">
      <c r="B168" s="390"/>
      <c r="C168" s="95">
        <v>2</v>
      </c>
      <c r="D168" s="95"/>
      <c r="E168" s="95"/>
      <c r="F168" s="95"/>
      <c r="G168" s="178"/>
      <c r="H168" s="384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392"/>
      <c r="M168" s="154" t="str">
        <f t="shared" ref="M168:M181" si="140">IFERROR(RANK(K168, K$167:K$181),"")</f>
        <v/>
      </c>
      <c r="N168" s="385"/>
      <c r="O168" s="385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384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384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384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384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384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384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384"/>
    </row>
    <row r="169" spans="2:50" hidden="1">
      <c r="B169" s="390"/>
      <c r="C169" s="95">
        <v>3</v>
      </c>
      <c r="D169" s="95"/>
      <c r="E169" s="95"/>
      <c r="F169" s="95"/>
      <c r="G169" s="178"/>
      <c r="H169" s="384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392"/>
      <c r="M169" s="154" t="str">
        <f t="shared" si="140"/>
        <v/>
      </c>
      <c r="N169" s="385"/>
      <c r="O169" s="385"/>
      <c r="P169" s="95"/>
      <c r="Q169" s="95"/>
      <c r="R169" s="178" t="str">
        <f t="shared" si="141"/>
        <v/>
      </c>
      <c r="S169" s="95" t="str">
        <f t="shared" si="142"/>
        <v/>
      </c>
      <c r="T169" s="384"/>
      <c r="U169" s="95"/>
      <c r="V169" s="95"/>
      <c r="W169" s="178" t="str">
        <f t="shared" si="143"/>
        <v/>
      </c>
      <c r="X169" s="95" t="str">
        <f t="shared" si="144"/>
        <v/>
      </c>
      <c r="Y169" s="384"/>
      <c r="Z169" s="95"/>
      <c r="AA169" s="95"/>
      <c r="AB169" s="178" t="str">
        <f t="shared" si="145"/>
        <v/>
      </c>
      <c r="AC169" s="95" t="str">
        <f t="shared" si="146"/>
        <v/>
      </c>
      <c r="AD169" s="384"/>
      <c r="AE169" s="95"/>
      <c r="AF169" s="95"/>
      <c r="AG169" s="178" t="str">
        <f t="shared" si="147"/>
        <v/>
      </c>
      <c r="AH169" s="95" t="str">
        <f t="shared" si="148"/>
        <v/>
      </c>
      <c r="AI169" s="384"/>
      <c r="AJ169" s="95"/>
      <c r="AK169" s="95"/>
      <c r="AL169" s="178" t="str">
        <f t="shared" si="149"/>
        <v/>
      </c>
      <c r="AM169" s="95" t="str">
        <f t="shared" si="150"/>
        <v/>
      </c>
      <c r="AN169" s="384"/>
      <c r="AO169" s="95"/>
      <c r="AP169" s="95"/>
      <c r="AQ169" s="178" t="str">
        <f t="shared" si="151"/>
        <v/>
      </c>
      <c r="AR169" s="95" t="str">
        <f t="shared" si="152"/>
        <v/>
      </c>
      <c r="AS169" s="384"/>
      <c r="AT169" s="95"/>
      <c r="AU169" s="95"/>
      <c r="AV169" s="178" t="str">
        <f t="shared" si="153"/>
        <v/>
      </c>
      <c r="AW169" s="95" t="str">
        <f t="shared" si="154"/>
        <v/>
      </c>
      <c r="AX169" s="384"/>
    </row>
    <row r="170" spans="2:50" hidden="1">
      <c r="B170" s="390"/>
      <c r="C170" s="95">
        <v>4</v>
      </c>
      <c r="D170" s="95"/>
      <c r="E170" s="95"/>
      <c r="F170" s="95"/>
      <c r="G170" s="178"/>
      <c r="H170" s="384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392"/>
      <c r="M170" s="154" t="str">
        <f t="shared" si="140"/>
        <v/>
      </c>
      <c r="N170" s="385"/>
      <c r="O170" s="385"/>
      <c r="P170" s="95"/>
      <c r="Q170" s="95"/>
      <c r="R170" s="178" t="str">
        <f t="shared" si="141"/>
        <v/>
      </c>
      <c r="S170" s="95" t="str">
        <f t="shared" si="142"/>
        <v/>
      </c>
      <c r="T170" s="384"/>
      <c r="U170" s="95"/>
      <c r="V170" s="95"/>
      <c r="W170" s="178" t="str">
        <f t="shared" si="143"/>
        <v/>
      </c>
      <c r="X170" s="95" t="str">
        <f t="shared" si="144"/>
        <v/>
      </c>
      <c r="Y170" s="384"/>
      <c r="Z170" s="95"/>
      <c r="AA170" s="95"/>
      <c r="AB170" s="178" t="str">
        <f t="shared" si="145"/>
        <v/>
      </c>
      <c r="AC170" s="95" t="str">
        <f t="shared" si="146"/>
        <v/>
      </c>
      <c r="AD170" s="384"/>
      <c r="AE170" s="95"/>
      <c r="AF170" s="95"/>
      <c r="AG170" s="178" t="str">
        <f t="shared" si="147"/>
        <v/>
      </c>
      <c r="AH170" s="95" t="str">
        <f t="shared" si="148"/>
        <v/>
      </c>
      <c r="AI170" s="384"/>
      <c r="AJ170" s="95"/>
      <c r="AK170" s="95"/>
      <c r="AL170" s="178" t="str">
        <f t="shared" si="149"/>
        <v/>
      </c>
      <c r="AM170" s="95" t="str">
        <f t="shared" si="150"/>
        <v/>
      </c>
      <c r="AN170" s="384"/>
      <c r="AO170" s="95"/>
      <c r="AP170" s="95"/>
      <c r="AQ170" s="178" t="str">
        <f t="shared" si="151"/>
        <v/>
      </c>
      <c r="AR170" s="95" t="str">
        <f t="shared" si="152"/>
        <v/>
      </c>
      <c r="AS170" s="384"/>
      <c r="AT170" s="95"/>
      <c r="AU170" s="95"/>
      <c r="AV170" s="178" t="str">
        <f t="shared" si="153"/>
        <v/>
      </c>
      <c r="AW170" s="95" t="str">
        <f t="shared" si="154"/>
        <v/>
      </c>
      <c r="AX170" s="384"/>
    </row>
    <row r="171" spans="2:50" hidden="1">
      <c r="B171" s="390"/>
      <c r="C171" s="95">
        <v>5</v>
      </c>
      <c r="D171" s="95"/>
      <c r="E171" s="95"/>
      <c r="F171" s="95"/>
      <c r="G171" s="178"/>
      <c r="H171" s="384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392"/>
      <c r="M171" s="154" t="str">
        <f t="shared" si="140"/>
        <v/>
      </c>
      <c r="N171" s="385"/>
      <c r="O171" s="385"/>
      <c r="P171" s="95"/>
      <c r="Q171" s="95"/>
      <c r="R171" s="178" t="str">
        <f t="shared" si="141"/>
        <v/>
      </c>
      <c r="S171" s="95" t="str">
        <f t="shared" si="142"/>
        <v/>
      </c>
      <c r="T171" s="384"/>
      <c r="U171" s="95"/>
      <c r="V171" s="95"/>
      <c r="W171" s="178" t="str">
        <f t="shared" si="143"/>
        <v/>
      </c>
      <c r="X171" s="95" t="str">
        <f t="shared" si="144"/>
        <v/>
      </c>
      <c r="Y171" s="384"/>
      <c r="Z171" s="95"/>
      <c r="AA171" s="95"/>
      <c r="AB171" s="178" t="str">
        <f t="shared" si="145"/>
        <v/>
      </c>
      <c r="AC171" s="95" t="str">
        <f t="shared" si="146"/>
        <v/>
      </c>
      <c r="AD171" s="384"/>
      <c r="AE171" s="95"/>
      <c r="AF171" s="95"/>
      <c r="AG171" s="178" t="str">
        <f t="shared" si="147"/>
        <v/>
      </c>
      <c r="AH171" s="95" t="str">
        <f t="shared" si="148"/>
        <v/>
      </c>
      <c r="AI171" s="384"/>
      <c r="AJ171" s="95"/>
      <c r="AK171" s="95"/>
      <c r="AL171" s="178" t="str">
        <f t="shared" si="149"/>
        <v/>
      </c>
      <c r="AM171" s="95" t="str">
        <f t="shared" si="150"/>
        <v/>
      </c>
      <c r="AN171" s="384"/>
      <c r="AO171" s="95"/>
      <c r="AP171" s="95"/>
      <c r="AQ171" s="178" t="str">
        <f t="shared" si="151"/>
        <v/>
      </c>
      <c r="AR171" s="95" t="str">
        <f t="shared" si="152"/>
        <v/>
      </c>
      <c r="AS171" s="384"/>
      <c r="AT171" s="95"/>
      <c r="AU171" s="95"/>
      <c r="AV171" s="178" t="str">
        <f t="shared" si="153"/>
        <v/>
      </c>
      <c r="AW171" s="95" t="str">
        <f t="shared" si="154"/>
        <v/>
      </c>
      <c r="AX171" s="384"/>
    </row>
    <row r="172" spans="2:50" hidden="1">
      <c r="B172" s="390"/>
      <c r="C172" s="95">
        <v>6</v>
      </c>
      <c r="D172" s="95"/>
      <c r="E172" s="95"/>
      <c r="F172" s="95"/>
      <c r="G172" s="178"/>
      <c r="H172" s="384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392"/>
      <c r="M172" s="154" t="str">
        <f t="shared" si="140"/>
        <v/>
      </c>
      <c r="N172" s="385"/>
      <c r="O172" s="385"/>
      <c r="P172" s="95"/>
      <c r="Q172" s="95"/>
      <c r="R172" s="178" t="str">
        <f t="shared" si="141"/>
        <v/>
      </c>
      <c r="S172" s="95" t="str">
        <f t="shared" si="142"/>
        <v/>
      </c>
      <c r="T172" s="384"/>
      <c r="U172" s="95"/>
      <c r="V172" s="95"/>
      <c r="W172" s="178" t="str">
        <f t="shared" si="143"/>
        <v/>
      </c>
      <c r="X172" s="95" t="str">
        <f t="shared" si="144"/>
        <v/>
      </c>
      <c r="Y172" s="384"/>
      <c r="Z172" s="95"/>
      <c r="AA172" s="95"/>
      <c r="AB172" s="178" t="str">
        <f t="shared" si="145"/>
        <v/>
      </c>
      <c r="AC172" s="95" t="str">
        <f t="shared" si="146"/>
        <v/>
      </c>
      <c r="AD172" s="384"/>
      <c r="AE172" s="95"/>
      <c r="AF172" s="95"/>
      <c r="AG172" s="178" t="str">
        <f t="shared" si="147"/>
        <v/>
      </c>
      <c r="AH172" s="95" t="str">
        <f t="shared" si="148"/>
        <v/>
      </c>
      <c r="AI172" s="384"/>
      <c r="AJ172" s="95"/>
      <c r="AK172" s="95"/>
      <c r="AL172" s="178" t="str">
        <f t="shared" si="149"/>
        <v/>
      </c>
      <c r="AM172" s="95" t="str">
        <f t="shared" si="150"/>
        <v/>
      </c>
      <c r="AN172" s="384"/>
      <c r="AO172" s="95"/>
      <c r="AP172" s="95"/>
      <c r="AQ172" s="178" t="str">
        <f t="shared" si="151"/>
        <v/>
      </c>
      <c r="AR172" s="95" t="str">
        <f t="shared" si="152"/>
        <v/>
      </c>
      <c r="AS172" s="384"/>
      <c r="AT172" s="95"/>
      <c r="AU172" s="95"/>
      <c r="AV172" s="178" t="str">
        <f t="shared" si="153"/>
        <v/>
      </c>
      <c r="AW172" s="95" t="str">
        <f t="shared" si="154"/>
        <v/>
      </c>
      <c r="AX172" s="384"/>
    </row>
    <row r="173" spans="2:50" hidden="1">
      <c r="B173" s="390"/>
      <c r="C173" s="95">
        <v>7</v>
      </c>
      <c r="D173" s="95"/>
      <c r="E173" s="95"/>
      <c r="F173" s="95"/>
      <c r="G173" s="178"/>
      <c r="H173" s="384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392"/>
      <c r="M173" s="154" t="str">
        <f t="shared" si="140"/>
        <v/>
      </c>
      <c r="N173" s="385"/>
      <c r="O173" s="385"/>
      <c r="P173" s="95"/>
      <c r="Q173" s="95"/>
      <c r="R173" s="178" t="str">
        <f t="shared" si="141"/>
        <v/>
      </c>
      <c r="S173" s="95" t="str">
        <f t="shared" si="142"/>
        <v/>
      </c>
      <c r="T173" s="384"/>
      <c r="U173" s="95"/>
      <c r="V173" s="95"/>
      <c r="W173" s="178" t="str">
        <f t="shared" si="143"/>
        <v/>
      </c>
      <c r="X173" s="95" t="str">
        <f t="shared" si="144"/>
        <v/>
      </c>
      <c r="Y173" s="384"/>
      <c r="Z173" s="95"/>
      <c r="AA173" s="95"/>
      <c r="AB173" s="178" t="str">
        <f t="shared" si="145"/>
        <v/>
      </c>
      <c r="AC173" s="95" t="str">
        <f t="shared" si="146"/>
        <v/>
      </c>
      <c r="AD173" s="384"/>
      <c r="AE173" s="95"/>
      <c r="AF173" s="95"/>
      <c r="AG173" s="178" t="str">
        <f t="shared" si="147"/>
        <v/>
      </c>
      <c r="AH173" s="95" t="str">
        <f t="shared" si="148"/>
        <v/>
      </c>
      <c r="AI173" s="384"/>
      <c r="AJ173" s="95"/>
      <c r="AK173" s="95"/>
      <c r="AL173" s="178" t="str">
        <f t="shared" si="149"/>
        <v/>
      </c>
      <c r="AM173" s="95" t="str">
        <f t="shared" si="150"/>
        <v/>
      </c>
      <c r="AN173" s="384"/>
      <c r="AO173" s="95"/>
      <c r="AP173" s="95"/>
      <c r="AQ173" s="178" t="str">
        <f t="shared" si="151"/>
        <v/>
      </c>
      <c r="AR173" s="95" t="str">
        <f t="shared" si="152"/>
        <v/>
      </c>
      <c r="AS173" s="384"/>
      <c r="AT173" s="95"/>
      <c r="AU173" s="95"/>
      <c r="AV173" s="178" t="str">
        <f t="shared" si="153"/>
        <v/>
      </c>
      <c r="AW173" s="95" t="str">
        <f t="shared" si="154"/>
        <v/>
      </c>
      <c r="AX173" s="384"/>
    </row>
    <row r="174" spans="2:50" hidden="1">
      <c r="B174" s="390"/>
      <c r="C174" s="95">
        <v>8</v>
      </c>
      <c r="D174" s="95"/>
      <c r="E174" s="95"/>
      <c r="F174" s="95"/>
      <c r="G174" s="178"/>
      <c r="H174" s="384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392"/>
      <c r="M174" s="154" t="str">
        <f t="shared" si="140"/>
        <v/>
      </c>
      <c r="N174" s="385"/>
      <c r="O174" s="385"/>
      <c r="P174" s="95"/>
      <c r="Q174" s="95"/>
      <c r="R174" s="178" t="str">
        <f t="shared" si="141"/>
        <v/>
      </c>
      <c r="S174" s="95" t="str">
        <f t="shared" si="142"/>
        <v/>
      </c>
      <c r="T174" s="384"/>
      <c r="U174" s="95"/>
      <c r="V174" s="95"/>
      <c r="W174" s="178" t="str">
        <f t="shared" si="143"/>
        <v/>
      </c>
      <c r="X174" s="95" t="str">
        <f t="shared" si="144"/>
        <v/>
      </c>
      <c r="Y174" s="384"/>
      <c r="Z174" s="95"/>
      <c r="AA174" s="95"/>
      <c r="AB174" s="178" t="str">
        <f t="shared" si="145"/>
        <v/>
      </c>
      <c r="AC174" s="95" t="str">
        <f t="shared" si="146"/>
        <v/>
      </c>
      <c r="AD174" s="384"/>
      <c r="AE174" s="95"/>
      <c r="AF174" s="95"/>
      <c r="AG174" s="178" t="str">
        <f t="shared" si="147"/>
        <v/>
      </c>
      <c r="AH174" s="95" t="str">
        <f t="shared" si="148"/>
        <v/>
      </c>
      <c r="AI174" s="384"/>
      <c r="AJ174" s="95"/>
      <c r="AK174" s="95"/>
      <c r="AL174" s="178" t="str">
        <f t="shared" si="149"/>
        <v/>
      </c>
      <c r="AM174" s="95" t="str">
        <f t="shared" si="150"/>
        <v/>
      </c>
      <c r="AN174" s="384"/>
      <c r="AO174" s="95"/>
      <c r="AP174" s="95"/>
      <c r="AQ174" s="178" t="str">
        <f t="shared" si="151"/>
        <v/>
      </c>
      <c r="AR174" s="95" t="str">
        <f t="shared" si="152"/>
        <v/>
      </c>
      <c r="AS174" s="384"/>
      <c r="AT174" s="95"/>
      <c r="AU174" s="95"/>
      <c r="AV174" s="178" t="str">
        <f t="shared" si="153"/>
        <v/>
      </c>
      <c r="AW174" s="95" t="str">
        <f t="shared" si="154"/>
        <v/>
      </c>
      <c r="AX174" s="384"/>
    </row>
    <row r="175" spans="2:50" hidden="1">
      <c r="B175" s="390"/>
      <c r="C175" s="95">
        <v>9</v>
      </c>
      <c r="D175" s="95"/>
      <c r="E175" s="95"/>
      <c r="F175" s="95"/>
      <c r="G175" s="178"/>
      <c r="H175" s="384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392"/>
      <c r="M175" s="154" t="str">
        <f t="shared" si="140"/>
        <v/>
      </c>
      <c r="N175" s="385"/>
      <c r="O175" s="385"/>
      <c r="P175" s="95"/>
      <c r="Q175" s="95"/>
      <c r="R175" s="178" t="str">
        <f t="shared" si="141"/>
        <v/>
      </c>
      <c r="S175" s="95" t="str">
        <f t="shared" si="142"/>
        <v/>
      </c>
      <c r="T175" s="384"/>
      <c r="U175" s="95"/>
      <c r="V175" s="95"/>
      <c r="W175" s="178" t="str">
        <f t="shared" si="143"/>
        <v/>
      </c>
      <c r="X175" s="95" t="str">
        <f t="shared" si="144"/>
        <v/>
      </c>
      <c r="Y175" s="384"/>
      <c r="Z175" s="95"/>
      <c r="AA175" s="95"/>
      <c r="AB175" s="178" t="str">
        <f t="shared" si="145"/>
        <v/>
      </c>
      <c r="AC175" s="95" t="str">
        <f t="shared" si="146"/>
        <v/>
      </c>
      <c r="AD175" s="384"/>
      <c r="AE175" s="95"/>
      <c r="AF175" s="95"/>
      <c r="AG175" s="178" t="str">
        <f t="shared" si="147"/>
        <v/>
      </c>
      <c r="AH175" s="95" t="str">
        <f t="shared" si="148"/>
        <v/>
      </c>
      <c r="AI175" s="384"/>
      <c r="AJ175" s="95"/>
      <c r="AK175" s="95"/>
      <c r="AL175" s="178" t="str">
        <f t="shared" si="149"/>
        <v/>
      </c>
      <c r="AM175" s="95" t="str">
        <f t="shared" si="150"/>
        <v/>
      </c>
      <c r="AN175" s="384"/>
      <c r="AO175" s="95"/>
      <c r="AP175" s="95"/>
      <c r="AQ175" s="178" t="str">
        <f t="shared" si="151"/>
        <v/>
      </c>
      <c r="AR175" s="95" t="str">
        <f t="shared" si="152"/>
        <v/>
      </c>
      <c r="AS175" s="384"/>
      <c r="AT175" s="95"/>
      <c r="AU175" s="95"/>
      <c r="AV175" s="178" t="str">
        <f t="shared" si="153"/>
        <v/>
      </c>
      <c r="AW175" s="95" t="str">
        <f t="shared" si="154"/>
        <v/>
      </c>
      <c r="AX175" s="384"/>
    </row>
    <row r="176" spans="2:50" hidden="1">
      <c r="B176" s="390"/>
      <c r="C176" s="95">
        <v>10</v>
      </c>
      <c r="D176" s="95"/>
      <c r="E176" s="95"/>
      <c r="F176" s="95"/>
      <c r="G176" s="178"/>
      <c r="H176" s="384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392"/>
      <c r="M176" s="154" t="str">
        <f t="shared" si="140"/>
        <v/>
      </c>
      <c r="N176" s="385"/>
      <c r="O176" s="385"/>
      <c r="P176" s="95"/>
      <c r="Q176" s="95"/>
      <c r="R176" s="178" t="str">
        <f t="shared" si="141"/>
        <v/>
      </c>
      <c r="S176" s="95" t="str">
        <f t="shared" si="142"/>
        <v/>
      </c>
      <c r="T176" s="384"/>
      <c r="U176" s="95"/>
      <c r="V176" s="95"/>
      <c r="W176" s="178" t="str">
        <f t="shared" si="143"/>
        <v/>
      </c>
      <c r="X176" s="95" t="str">
        <f t="shared" si="144"/>
        <v/>
      </c>
      <c r="Y176" s="384"/>
      <c r="Z176" s="95"/>
      <c r="AA176" s="95"/>
      <c r="AB176" s="178" t="str">
        <f t="shared" si="145"/>
        <v/>
      </c>
      <c r="AC176" s="95" t="str">
        <f t="shared" si="146"/>
        <v/>
      </c>
      <c r="AD176" s="384"/>
      <c r="AE176" s="95"/>
      <c r="AF176" s="95"/>
      <c r="AG176" s="178" t="str">
        <f t="shared" si="147"/>
        <v/>
      </c>
      <c r="AH176" s="95" t="str">
        <f t="shared" si="148"/>
        <v/>
      </c>
      <c r="AI176" s="384"/>
      <c r="AJ176" s="95"/>
      <c r="AK176" s="95"/>
      <c r="AL176" s="178" t="str">
        <f t="shared" si="149"/>
        <v/>
      </c>
      <c r="AM176" s="95" t="str">
        <f t="shared" si="150"/>
        <v/>
      </c>
      <c r="AN176" s="384"/>
      <c r="AO176" s="95"/>
      <c r="AP176" s="95"/>
      <c r="AQ176" s="178" t="str">
        <f t="shared" si="151"/>
        <v/>
      </c>
      <c r="AR176" s="95" t="str">
        <f t="shared" si="152"/>
        <v/>
      </c>
      <c r="AS176" s="384"/>
      <c r="AT176" s="95"/>
      <c r="AU176" s="95"/>
      <c r="AV176" s="178" t="str">
        <f t="shared" si="153"/>
        <v/>
      </c>
      <c r="AW176" s="95" t="str">
        <f t="shared" si="154"/>
        <v/>
      </c>
      <c r="AX176" s="384"/>
    </row>
    <row r="177" spans="2:50" hidden="1">
      <c r="B177" s="390"/>
      <c r="C177" s="95">
        <v>11</v>
      </c>
      <c r="D177" s="95"/>
      <c r="E177" s="95"/>
      <c r="F177" s="95"/>
      <c r="G177" s="178"/>
      <c r="H177" s="384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392"/>
      <c r="M177" s="154" t="str">
        <f t="shared" si="140"/>
        <v/>
      </c>
      <c r="N177" s="385"/>
      <c r="O177" s="385"/>
      <c r="P177" s="95"/>
      <c r="Q177" s="95"/>
      <c r="R177" s="178" t="str">
        <f t="shared" si="141"/>
        <v/>
      </c>
      <c r="S177" s="95" t="str">
        <f t="shared" si="142"/>
        <v/>
      </c>
      <c r="T177" s="384"/>
      <c r="U177" s="95"/>
      <c r="V177" s="95"/>
      <c r="W177" s="178" t="str">
        <f t="shared" si="143"/>
        <v/>
      </c>
      <c r="X177" s="95" t="str">
        <f t="shared" si="144"/>
        <v/>
      </c>
      <c r="Y177" s="384"/>
      <c r="Z177" s="95"/>
      <c r="AA177" s="95"/>
      <c r="AB177" s="178" t="str">
        <f t="shared" si="145"/>
        <v/>
      </c>
      <c r="AC177" s="95" t="str">
        <f t="shared" si="146"/>
        <v/>
      </c>
      <c r="AD177" s="384"/>
      <c r="AE177" s="95"/>
      <c r="AF177" s="95"/>
      <c r="AG177" s="178" t="str">
        <f t="shared" si="147"/>
        <v/>
      </c>
      <c r="AH177" s="95" t="str">
        <f t="shared" si="148"/>
        <v/>
      </c>
      <c r="AI177" s="384"/>
      <c r="AJ177" s="95"/>
      <c r="AK177" s="95"/>
      <c r="AL177" s="178" t="str">
        <f t="shared" si="149"/>
        <v/>
      </c>
      <c r="AM177" s="95" t="str">
        <f t="shared" si="150"/>
        <v/>
      </c>
      <c r="AN177" s="384"/>
      <c r="AO177" s="95"/>
      <c r="AP177" s="95"/>
      <c r="AQ177" s="178" t="str">
        <f t="shared" si="151"/>
        <v/>
      </c>
      <c r="AR177" s="95" t="str">
        <f t="shared" si="152"/>
        <v/>
      </c>
      <c r="AS177" s="384"/>
      <c r="AT177" s="95"/>
      <c r="AU177" s="95"/>
      <c r="AV177" s="178" t="str">
        <f t="shared" si="153"/>
        <v/>
      </c>
      <c r="AW177" s="95" t="str">
        <f t="shared" si="154"/>
        <v/>
      </c>
      <c r="AX177" s="384"/>
    </row>
    <row r="178" spans="2:50" hidden="1">
      <c r="B178" s="390"/>
      <c r="C178" s="95">
        <v>12</v>
      </c>
      <c r="D178" s="95"/>
      <c r="E178" s="95"/>
      <c r="F178" s="95"/>
      <c r="G178" s="178"/>
      <c r="H178" s="384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392"/>
      <c r="M178" s="154" t="str">
        <f t="shared" si="140"/>
        <v/>
      </c>
      <c r="N178" s="385"/>
      <c r="O178" s="385"/>
      <c r="P178" s="95"/>
      <c r="Q178" s="95"/>
      <c r="R178" s="178" t="str">
        <f t="shared" si="141"/>
        <v/>
      </c>
      <c r="S178" s="95" t="str">
        <f t="shared" si="142"/>
        <v/>
      </c>
      <c r="T178" s="384"/>
      <c r="U178" s="95"/>
      <c r="V178" s="95"/>
      <c r="W178" s="178" t="str">
        <f t="shared" si="143"/>
        <v/>
      </c>
      <c r="X178" s="95" t="str">
        <f t="shared" si="144"/>
        <v/>
      </c>
      <c r="Y178" s="384"/>
      <c r="Z178" s="95"/>
      <c r="AA178" s="95"/>
      <c r="AB178" s="178" t="str">
        <f t="shared" si="145"/>
        <v/>
      </c>
      <c r="AC178" s="95" t="str">
        <f t="shared" si="146"/>
        <v/>
      </c>
      <c r="AD178" s="384"/>
      <c r="AE178" s="95"/>
      <c r="AF178" s="95"/>
      <c r="AG178" s="178" t="str">
        <f t="shared" si="147"/>
        <v/>
      </c>
      <c r="AH178" s="95" t="str">
        <f t="shared" si="148"/>
        <v/>
      </c>
      <c r="AI178" s="384"/>
      <c r="AJ178" s="95"/>
      <c r="AK178" s="95"/>
      <c r="AL178" s="178" t="str">
        <f t="shared" si="149"/>
        <v/>
      </c>
      <c r="AM178" s="95" t="str">
        <f t="shared" si="150"/>
        <v/>
      </c>
      <c r="AN178" s="384"/>
      <c r="AO178" s="95"/>
      <c r="AP178" s="95"/>
      <c r="AQ178" s="178" t="str">
        <f t="shared" si="151"/>
        <v/>
      </c>
      <c r="AR178" s="95" t="str">
        <f t="shared" si="152"/>
        <v/>
      </c>
      <c r="AS178" s="384"/>
      <c r="AT178" s="95"/>
      <c r="AU178" s="95"/>
      <c r="AV178" s="178" t="str">
        <f t="shared" si="153"/>
        <v/>
      </c>
      <c r="AW178" s="95" t="str">
        <f t="shared" si="154"/>
        <v/>
      </c>
      <c r="AX178" s="384"/>
    </row>
    <row r="179" spans="2:50" hidden="1">
      <c r="B179" s="390"/>
      <c r="C179" s="95">
        <v>13</v>
      </c>
      <c r="D179" s="95"/>
      <c r="E179" s="95"/>
      <c r="F179" s="95"/>
      <c r="G179" s="178"/>
      <c r="H179" s="384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392"/>
      <c r="M179" s="154" t="str">
        <f t="shared" si="140"/>
        <v/>
      </c>
      <c r="N179" s="385"/>
      <c r="O179" s="385"/>
      <c r="P179" s="95"/>
      <c r="Q179" s="95"/>
      <c r="R179" s="178" t="str">
        <f t="shared" si="141"/>
        <v/>
      </c>
      <c r="S179" s="95" t="str">
        <f t="shared" si="142"/>
        <v/>
      </c>
      <c r="T179" s="384"/>
      <c r="U179" s="95"/>
      <c r="V179" s="95"/>
      <c r="W179" s="178" t="str">
        <f t="shared" si="143"/>
        <v/>
      </c>
      <c r="X179" s="95" t="str">
        <f t="shared" si="144"/>
        <v/>
      </c>
      <c r="Y179" s="384"/>
      <c r="Z179" s="95"/>
      <c r="AA179" s="95"/>
      <c r="AB179" s="178" t="str">
        <f t="shared" si="145"/>
        <v/>
      </c>
      <c r="AC179" s="95" t="str">
        <f t="shared" si="146"/>
        <v/>
      </c>
      <c r="AD179" s="384"/>
      <c r="AE179" s="95"/>
      <c r="AF179" s="95"/>
      <c r="AG179" s="178" t="str">
        <f t="shared" si="147"/>
        <v/>
      </c>
      <c r="AH179" s="95" t="str">
        <f t="shared" si="148"/>
        <v/>
      </c>
      <c r="AI179" s="384"/>
      <c r="AJ179" s="95"/>
      <c r="AK179" s="95"/>
      <c r="AL179" s="178" t="str">
        <f t="shared" si="149"/>
        <v/>
      </c>
      <c r="AM179" s="95" t="str">
        <f t="shared" si="150"/>
        <v/>
      </c>
      <c r="AN179" s="384"/>
      <c r="AO179" s="95"/>
      <c r="AP179" s="95"/>
      <c r="AQ179" s="178" t="str">
        <f t="shared" si="151"/>
        <v/>
      </c>
      <c r="AR179" s="95" t="str">
        <f t="shared" si="152"/>
        <v/>
      </c>
      <c r="AS179" s="384"/>
      <c r="AT179" s="95"/>
      <c r="AU179" s="95"/>
      <c r="AV179" s="178" t="str">
        <f t="shared" si="153"/>
        <v/>
      </c>
      <c r="AW179" s="95" t="str">
        <f t="shared" si="154"/>
        <v/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178"/>
      <c r="H180" s="384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392"/>
      <c r="M180" s="154" t="str">
        <f t="shared" si="140"/>
        <v/>
      </c>
      <c r="N180" s="385"/>
      <c r="O180" s="385"/>
      <c r="P180" s="95"/>
      <c r="Q180" s="95"/>
      <c r="R180" s="178" t="str">
        <f t="shared" si="141"/>
        <v/>
      </c>
      <c r="S180" s="95" t="str">
        <f t="shared" si="142"/>
        <v/>
      </c>
      <c r="T180" s="384"/>
      <c r="U180" s="95"/>
      <c r="V180" s="95"/>
      <c r="W180" s="178" t="str">
        <f t="shared" si="143"/>
        <v/>
      </c>
      <c r="X180" s="95" t="str">
        <f t="shared" si="144"/>
        <v/>
      </c>
      <c r="Y180" s="384"/>
      <c r="Z180" s="95"/>
      <c r="AA180" s="95"/>
      <c r="AB180" s="178" t="str">
        <f t="shared" si="145"/>
        <v/>
      </c>
      <c r="AC180" s="95" t="str">
        <f t="shared" si="146"/>
        <v/>
      </c>
      <c r="AD180" s="384"/>
      <c r="AE180" s="95"/>
      <c r="AF180" s="95"/>
      <c r="AG180" s="178" t="str">
        <f t="shared" si="147"/>
        <v/>
      </c>
      <c r="AH180" s="95" t="str">
        <f t="shared" si="148"/>
        <v/>
      </c>
      <c r="AI180" s="384"/>
      <c r="AJ180" s="95"/>
      <c r="AK180" s="95"/>
      <c r="AL180" s="178" t="str">
        <f t="shared" si="149"/>
        <v/>
      </c>
      <c r="AM180" s="95" t="str">
        <f t="shared" si="150"/>
        <v/>
      </c>
      <c r="AN180" s="384"/>
      <c r="AO180" s="95"/>
      <c r="AP180" s="95"/>
      <c r="AQ180" s="178" t="str">
        <f t="shared" si="151"/>
        <v/>
      </c>
      <c r="AR180" s="95" t="str">
        <f t="shared" si="152"/>
        <v/>
      </c>
      <c r="AS180" s="384"/>
      <c r="AT180" s="95"/>
      <c r="AU180" s="95"/>
      <c r="AV180" s="178" t="str">
        <f t="shared" si="153"/>
        <v/>
      </c>
      <c r="AW180" s="95" t="str">
        <f t="shared" si="154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178"/>
      <c r="H181" s="384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393"/>
      <c r="M181" s="154" t="str">
        <f t="shared" si="140"/>
        <v/>
      </c>
      <c r="N181" s="385"/>
      <c r="O181" s="385"/>
      <c r="P181" s="95"/>
      <c r="Q181" s="95"/>
      <c r="R181" s="178" t="str">
        <f t="shared" si="141"/>
        <v/>
      </c>
      <c r="S181" s="95" t="str">
        <f t="shared" si="142"/>
        <v/>
      </c>
      <c r="T181" s="384"/>
      <c r="U181" s="95"/>
      <c r="V181" s="95"/>
      <c r="W181" s="178" t="str">
        <f t="shared" si="143"/>
        <v/>
      </c>
      <c r="X181" s="95" t="str">
        <f t="shared" si="144"/>
        <v/>
      </c>
      <c r="Y181" s="384"/>
      <c r="Z181" s="95"/>
      <c r="AA181" s="95"/>
      <c r="AB181" s="178" t="str">
        <f t="shared" si="145"/>
        <v/>
      </c>
      <c r="AC181" s="95" t="str">
        <f t="shared" si="146"/>
        <v/>
      </c>
      <c r="AD181" s="384"/>
      <c r="AE181" s="95"/>
      <c r="AF181" s="95"/>
      <c r="AG181" s="178" t="str">
        <f t="shared" si="147"/>
        <v/>
      </c>
      <c r="AH181" s="95" t="str">
        <f t="shared" si="148"/>
        <v/>
      </c>
      <c r="AI181" s="384"/>
      <c r="AJ181" s="95"/>
      <c r="AK181" s="95"/>
      <c r="AL181" s="178" t="str">
        <f t="shared" si="149"/>
        <v/>
      </c>
      <c r="AM181" s="95" t="str">
        <f t="shared" si="150"/>
        <v/>
      </c>
      <c r="AN181" s="384"/>
      <c r="AO181" s="95"/>
      <c r="AP181" s="95"/>
      <c r="AQ181" s="178" t="str">
        <f t="shared" si="151"/>
        <v/>
      </c>
      <c r="AR181" s="95" t="str">
        <f t="shared" si="152"/>
        <v/>
      </c>
      <c r="AS181" s="384"/>
      <c r="AT181" s="95"/>
      <c r="AU181" s="95"/>
      <c r="AV181" s="178" t="str">
        <f t="shared" si="153"/>
        <v/>
      </c>
      <c r="AW181" s="95" t="str">
        <f t="shared" si="154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85" t="s">
        <v>152</v>
      </c>
      <c r="C187" s="95">
        <v>1</v>
      </c>
      <c r="D187" s="95"/>
      <c r="E187" s="95"/>
      <c r="F187" s="95"/>
      <c r="G187" s="178" t="e">
        <f>F187/E187</f>
        <v>#DIV/0!</v>
      </c>
      <c r="H187" s="384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391" t="str">
        <f>IFERROR(AVERAGE(K187:K201),"-")</f>
        <v>-</v>
      </c>
      <c r="M187" s="154" t="str">
        <f>IFERROR(RANK(K187, K$187:K$201),"")</f>
        <v/>
      </c>
      <c r="N187" s="385"/>
      <c r="O187" s="385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384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384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384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384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384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384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384" t="e">
        <f>AVERAGE(AV187:AV201)</f>
        <v>#DIV/0!</v>
      </c>
    </row>
    <row r="188" spans="2:50">
      <c r="B188" s="390"/>
      <c r="C188" s="95">
        <v>2</v>
      </c>
      <c r="D188" s="95"/>
      <c r="E188" s="95"/>
      <c r="F188" s="95"/>
      <c r="G188" s="178"/>
      <c r="H188" s="384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392"/>
      <c r="M188" s="154" t="str">
        <f t="shared" ref="M188:M201" si="157">IFERROR(RANK(K188, K$187:K$201),"")</f>
        <v/>
      </c>
      <c r="N188" s="385"/>
      <c r="O188" s="385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384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384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384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384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384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384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384"/>
    </row>
    <row r="189" spans="2:50">
      <c r="B189" s="390"/>
      <c r="C189" s="95">
        <v>3</v>
      </c>
      <c r="D189" s="95"/>
      <c r="E189" s="95"/>
      <c r="F189" s="95"/>
      <c r="G189" s="178"/>
      <c r="H189" s="384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392"/>
      <c r="M189" s="154" t="str">
        <f t="shared" si="157"/>
        <v/>
      </c>
      <c r="N189" s="385"/>
      <c r="O189" s="385"/>
      <c r="P189" s="95"/>
      <c r="Q189" s="95"/>
      <c r="R189" s="178" t="str">
        <f t="shared" si="158"/>
        <v/>
      </c>
      <c r="S189" s="95" t="str">
        <f t="shared" si="159"/>
        <v/>
      </c>
      <c r="T189" s="384"/>
      <c r="U189" s="95"/>
      <c r="V189" s="95"/>
      <c r="W189" s="178" t="str">
        <f t="shared" si="160"/>
        <v/>
      </c>
      <c r="X189" s="95" t="str">
        <f t="shared" si="161"/>
        <v/>
      </c>
      <c r="Y189" s="384"/>
      <c r="Z189" s="95"/>
      <c r="AA189" s="95"/>
      <c r="AB189" s="178" t="str">
        <f t="shared" si="162"/>
        <v/>
      </c>
      <c r="AC189" s="95" t="str">
        <f t="shared" si="163"/>
        <v/>
      </c>
      <c r="AD189" s="384"/>
      <c r="AE189" s="95"/>
      <c r="AF189" s="95"/>
      <c r="AG189" s="178" t="str">
        <f t="shared" si="164"/>
        <v/>
      </c>
      <c r="AH189" s="95" t="str">
        <f t="shared" si="165"/>
        <v/>
      </c>
      <c r="AI189" s="384"/>
      <c r="AJ189" s="95"/>
      <c r="AK189" s="95"/>
      <c r="AL189" s="178" t="str">
        <f t="shared" si="166"/>
        <v/>
      </c>
      <c r="AM189" s="95" t="str">
        <f t="shared" si="167"/>
        <v/>
      </c>
      <c r="AN189" s="384"/>
      <c r="AO189" s="95"/>
      <c r="AP189" s="95"/>
      <c r="AQ189" s="178" t="str">
        <f t="shared" si="168"/>
        <v/>
      </c>
      <c r="AR189" s="95" t="str">
        <f t="shared" si="169"/>
        <v/>
      </c>
      <c r="AS189" s="384"/>
      <c r="AT189" s="95"/>
      <c r="AU189" s="95"/>
      <c r="AV189" s="178" t="str">
        <f t="shared" si="170"/>
        <v/>
      </c>
      <c r="AW189" s="95" t="str">
        <f t="shared" si="171"/>
        <v/>
      </c>
      <c r="AX189" s="384"/>
    </row>
    <row r="190" spans="2:50">
      <c r="B190" s="390"/>
      <c r="C190" s="95">
        <v>4</v>
      </c>
      <c r="D190" s="95"/>
      <c r="E190" s="95"/>
      <c r="F190" s="95"/>
      <c r="G190" s="178"/>
      <c r="H190" s="384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392"/>
      <c r="M190" s="154" t="str">
        <f t="shared" si="157"/>
        <v/>
      </c>
      <c r="N190" s="385"/>
      <c r="O190" s="385"/>
      <c r="P190" s="95"/>
      <c r="Q190" s="95"/>
      <c r="R190" s="178" t="str">
        <f t="shared" si="158"/>
        <v/>
      </c>
      <c r="S190" s="95" t="str">
        <f t="shared" si="159"/>
        <v/>
      </c>
      <c r="T190" s="384"/>
      <c r="U190" s="95"/>
      <c r="V190" s="95"/>
      <c r="W190" s="178" t="str">
        <f t="shared" si="160"/>
        <v/>
      </c>
      <c r="X190" s="95" t="str">
        <f t="shared" si="161"/>
        <v/>
      </c>
      <c r="Y190" s="384"/>
      <c r="Z190" s="95"/>
      <c r="AA190" s="95"/>
      <c r="AB190" s="178" t="str">
        <f t="shared" si="162"/>
        <v/>
      </c>
      <c r="AC190" s="95" t="str">
        <f t="shared" si="163"/>
        <v/>
      </c>
      <c r="AD190" s="384"/>
      <c r="AE190" s="95"/>
      <c r="AF190" s="95"/>
      <c r="AG190" s="178" t="str">
        <f t="shared" si="164"/>
        <v/>
      </c>
      <c r="AH190" s="95" t="str">
        <f t="shared" si="165"/>
        <v/>
      </c>
      <c r="AI190" s="384"/>
      <c r="AJ190" s="95"/>
      <c r="AK190" s="95"/>
      <c r="AL190" s="178" t="str">
        <f t="shared" si="166"/>
        <v/>
      </c>
      <c r="AM190" s="95" t="str">
        <f t="shared" si="167"/>
        <v/>
      </c>
      <c r="AN190" s="384"/>
      <c r="AO190" s="95"/>
      <c r="AP190" s="95"/>
      <c r="AQ190" s="178" t="str">
        <f t="shared" si="168"/>
        <v/>
      </c>
      <c r="AR190" s="95" t="str">
        <f t="shared" si="169"/>
        <v/>
      </c>
      <c r="AS190" s="384"/>
      <c r="AT190" s="95"/>
      <c r="AU190" s="95"/>
      <c r="AV190" s="178" t="str">
        <f t="shared" si="170"/>
        <v/>
      </c>
      <c r="AW190" s="95" t="str">
        <f t="shared" si="171"/>
        <v/>
      </c>
      <c r="AX190" s="384"/>
    </row>
    <row r="191" spans="2:50">
      <c r="B191" s="390"/>
      <c r="C191" s="95">
        <v>5</v>
      </c>
      <c r="D191" s="95"/>
      <c r="E191" s="95"/>
      <c r="F191" s="95"/>
      <c r="G191" s="178"/>
      <c r="H191" s="384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392"/>
      <c r="M191" s="154" t="str">
        <f t="shared" si="157"/>
        <v/>
      </c>
      <c r="N191" s="385"/>
      <c r="O191" s="385"/>
      <c r="P191" s="95"/>
      <c r="Q191" s="95"/>
      <c r="R191" s="178" t="str">
        <f t="shared" si="158"/>
        <v/>
      </c>
      <c r="S191" s="95" t="str">
        <f t="shared" si="159"/>
        <v/>
      </c>
      <c r="T191" s="384"/>
      <c r="U191" s="95"/>
      <c r="V191" s="95"/>
      <c r="W191" s="178" t="str">
        <f t="shared" si="160"/>
        <v/>
      </c>
      <c r="X191" s="95" t="str">
        <f t="shared" si="161"/>
        <v/>
      </c>
      <c r="Y191" s="384"/>
      <c r="Z191" s="95"/>
      <c r="AA191" s="95"/>
      <c r="AB191" s="178" t="str">
        <f t="shared" si="162"/>
        <v/>
      </c>
      <c r="AC191" s="95" t="str">
        <f t="shared" si="163"/>
        <v/>
      </c>
      <c r="AD191" s="384"/>
      <c r="AE191" s="95"/>
      <c r="AF191" s="95"/>
      <c r="AG191" s="178" t="str">
        <f t="shared" si="164"/>
        <v/>
      </c>
      <c r="AH191" s="95" t="str">
        <f t="shared" si="165"/>
        <v/>
      </c>
      <c r="AI191" s="384"/>
      <c r="AJ191" s="95"/>
      <c r="AK191" s="95"/>
      <c r="AL191" s="178" t="str">
        <f t="shared" si="166"/>
        <v/>
      </c>
      <c r="AM191" s="95" t="str">
        <f t="shared" si="167"/>
        <v/>
      </c>
      <c r="AN191" s="384"/>
      <c r="AO191" s="95"/>
      <c r="AP191" s="95"/>
      <c r="AQ191" s="178" t="str">
        <f t="shared" si="168"/>
        <v/>
      </c>
      <c r="AR191" s="95" t="str">
        <f t="shared" si="169"/>
        <v/>
      </c>
      <c r="AS191" s="384"/>
      <c r="AT191" s="95"/>
      <c r="AU191" s="95"/>
      <c r="AV191" s="178" t="str">
        <f t="shared" si="170"/>
        <v/>
      </c>
      <c r="AW191" s="95" t="str">
        <f t="shared" si="171"/>
        <v/>
      </c>
      <c r="AX191" s="384"/>
    </row>
    <row r="192" spans="2:50">
      <c r="B192" s="390"/>
      <c r="C192" s="95">
        <v>6</v>
      </c>
      <c r="D192" s="95"/>
      <c r="E192" s="95"/>
      <c r="F192" s="95"/>
      <c r="G192" s="178"/>
      <c r="H192" s="384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392"/>
      <c r="M192" s="154" t="str">
        <f t="shared" si="157"/>
        <v/>
      </c>
      <c r="N192" s="385"/>
      <c r="O192" s="385"/>
      <c r="P192" s="95"/>
      <c r="Q192" s="95"/>
      <c r="R192" s="178" t="str">
        <f t="shared" si="158"/>
        <v/>
      </c>
      <c r="S192" s="95" t="str">
        <f t="shared" si="159"/>
        <v/>
      </c>
      <c r="T192" s="384"/>
      <c r="U192" s="95"/>
      <c r="V192" s="95"/>
      <c r="W192" s="178" t="str">
        <f t="shared" si="160"/>
        <v/>
      </c>
      <c r="X192" s="95" t="str">
        <f t="shared" si="161"/>
        <v/>
      </c>
      <c r="Y192" s="384"/>
      <c r="Z192" s="95"/>
      <c r="AA192" s="95"/>
      <c r="AB192" s="178" t="str">
        <f t="shared" si="162"/>
        <v/>
      </c>
      <c r="AC192" s="95" t="str">
        <f t="shared" si="163"/>
        <v/>
      </c>
      <c r="AD192" s="384"/>
      <c r="AE192" s="95"/>
      <c r="AF192" s="95"/>
      <c r="AG192" s="178" t="str">
        <f t="shared" si="164"/>
        <v/>
      </c>
      <c r="AH192" s="95" t="str">
        <f t="shared" si="165"/>
        <v/>
      </c>
      <c r="AI192" s="384"/>
      <c r="AJ192" s="95"/>
      <c r="AK192" s="95"/>
      <c r="AL192" s="178" t="str">
        <f t="shared" si="166"/>
        <v/>
      </c>
      <c r="AM192" s="95" t="str">
        <f t="shared" si="167"/>
        <v/>
      </c>
      <c r="AN192" s="384"/>
      <c r="AO192" s="95"/>
      <c r="AP192" s="95"/>
      <c r="AQ192" s="178" t="str">
        <f t="shared" si="168"/>
        <v/>
      </c>
      <c r="AR192" s="95" t="str">
        <f t="shared" si="169"/>
        <v/>
      </c>
      <c r="AS192" s="384"/>
      <c r="AT192" s="95"/>
      <c r="AU192" s="95"/>
      <c r="AV192" s="178" t="str">
        <f t="shared" si="170"/>
        <v/>
      </c>
      <c r="AW192" s="95" t="str">
        <f t="shared" si="171"/>
        <v/>
      </c>
      <c r="AX192" s="384"/>
    </row>
    <row r="193" spans="2:50">
      <c r="B193" s="390"/>
      <c r="C193" s="95">
        <v>7</v>
      </c>
      <c r="D193" s="95"/>
      <c r="E193" s="95"/>
      <c r="F193" s="95"/>
      <c r="G193" s="178"/>
      <c r="H193" s="384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392"/>
      <c r="M193" s="154" t="str">
        <f t="shared" si="157"/>
        <v/>
      </c>
      <c r="N193" s="385"/>
      <c r="O193" s="385"/>
      <c r="P193" s="95"/>
      <c r="Q193" s="95"/>
      <c r="R193" s="178" t="str">
        <f t="shared" si="158"/>
        <v/>
      </c>
      <c r="S193" s="95" t="str">
        <f t="shared" si="159"/>
        <v/>
      </c>
      <c r="T193" s="384"/>
      <c r="U193" s="95"/>
      <c r="V193" s="95"/>
      <c r="W193" s="178" t="str">
        <f t="shared" si="160"/>
        <v/>
      </c>
      <c r="X193" s="95" t="str">
        <f t="shared" si="161"/>
        <v/>
      </c>
      <c r="Y193" s="384"/>
      <c r="Z193" s="95"/>
      <c r="AA193" s="95"/>
      <c r="AB193" s="178" t="str">
        <f t="shared" si="162"/>
        <v/>
      </c>
      <c r="AC193" s="95" t="str">
        <f t="shared" si="163"/>
        <v/>
      </c>
      <c r="AD193" s="384"/>
      <c r="AE193" s="95"/>
      <c r="AF193" s="95"/>
      <c r="AG193" s="178" t="str">
        <f t="shared" si="164"/>
        <v/>
      </c>
      <c r="AH193" s="95" t="str">
        <f t="shared" si="165"/>
        <v/>
      </c>
      <c r="AI193" s="384"/>
      <c r="AJ193" s="95"/>
      <c r="AK193" s="95"/>
      <c r="AL193" s="178" t="str">
        <f t="shared" si="166"/>
        <v/>
      </c>
      <c r="AM193" s="95" t="str">
        <f t="shared" si="167"/>
        <v/>
      </c>
      <c r="AN193" s="384"/>
      <c r="AO193" s="95"/>
      <c r="AP193" s="95"/>
      <c r="AQ193" s="178" t="str">
        <f t="shared" si="168"/>
        <v/>
      </c>
      <c r="AR193" s="95" t="str">
        <f t="shared" si="169"/>
        <v/>
      </c>
      <c r="AS193" s="384"/>
      <c r="AT193" s="95"/>
      <c r="AU193" s="95"/>
      <c r="AV193" s="178" t="str">
        <f t="shared" si="170"/>
        <v/>
      </c>
      <c r="AW193" s="95" t="str">
        <f t="shared" si="171"/>
        <v/>
      </c>
      <c r="AX193" s="384"/>
    </row>
    <row r="194" spans="2:50">
      <c r="B194" s="390"/>
      <c r="C194" s="95">
        <v>8</v>
      </c>
      <c r="D194" s="95"/>
      <c r="E194" s="95"/>
      <c r="F194" s="95"/>
      <c r="G194" s="178"/>
      <c r="H194" s="384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392"/>
      <c r="M194" s="154" t="str">
        <f t="shared" si="157"/>
        <v/>
      </c>
      <c r="N194" s="385"/>
      <c r="O194" s="385"/>
      <c r="P194" s="95"/>
      <c r="Q194" s="95"/>
      <c r="R194" s="178" t="str">
        <f t="shared" si="158"/>
        <v/>
      </c>
      <c r="S194" s="95" t="str">
        <f t="shared" si="159"/>
        <v/>
      </c>
      <c r="T194" s="384"/>
      <c r="U194" s="95"/>
      <c r="V194" s="95"/>
      <c r="W194" s="178" t="str">
        <f t="shared" si="160"/>
        <v/>
      </c>
      <c r="X194" s="95" t="str">
        <f t="shared" si="161"/>
        <v/>
      </c>
      <c r="Y194" s="384"/>
      <c r="Z194" s="95"/>
      <c r="AA194" s="95"/>
      <c r="AB194" s="178" t="str">
        <f t="shared" si="162"/>
        <v/>
      </c>
      <c r="AC194" s="95" t="str">
        <f t="shared" si="163"/>
        <v/>
      </c>
      <c r="AD194" s="384"/>
      <c r="AE194" s="95"/>
      <c r="AF194" s="95"/>
      <c r="AG194" s="178" t="str">
        <f t="shared" si="164"/>
        <v/>
      </c>
      <c r="AH194" s="95" t="str">
        <f t="shared" si="165"/>
        <v/>
      </c>
      <c r="AI194" s="384"/>
      <c r="AJ194" s="95"/>
      <c r="AK194" s="95"/>
      <c r="AL194" s="178" t="str">
        <f t="shared" si="166"/>
        <v/>
      </c>
      <c r="AM194" s="95" t="str">
        <f t="shared" si="167"/>
        <v/>
      </c>
      <c r="AN194" s="384"/>
      <c r="AO194" s="95"/>
      <c r="AP194" s="95"/>
      <c r="AQ194" s="178" t="str">
        <f t="shared" si="168"/>
        <v/>
      </c>
      <c r="AR194" s="95" t="str">
        <f t="shared" si="169"/>
        <v/>
      </c>
      <c r="AS194" s="384"/>
      <c r="AT194" s="95"/>
      <c r="AU194" s="95"/>
      <c r="AV194" s="178" t="str">
        <f t="shared" si="170"/>
        <v/>
      </c>
      <c r="AW194" s="95" t="str">
        <f t="shared" si="171"/>
        <v/>
      </c>
      <c r="AX194" s="384"/>
    </row>
    <row r="195" spans="2:50">
      <c r="B195" s="390"/>
      <c r="C195" s="95">
        <v>9</v>
      </c>
      <c r="D195" s="95"/>
      <c r="E195" s="95"/>
      <c r="F195" s="95"/>
      <c r="G195" s="178"/>
      <c r="H195" s="384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392"/>
      <c r="M195" s="154" t="str">
        <f t="shared" si="157"/>
        <v/>
      </c>
      <c r="N195" s="385"/>
      <c r="O195" s="385"/>
      <c r="P195" s="95"/>
      <c r="Q195" s="95"/>
      <c r="R195" s="178" t="str">
        <f t="shared" si="158"/>
        <v/>
      </c>
      <c r="S195" s="95" t="str">
        <f t="shared" si="159"/>
        <v/>
      </c>
      <c r="T195" s="384"/>
      <c r="U195" s="95"/>
      <c r="V195" s="95"/>
      <c r="W195" s="178" t="str">
        <f t="shared" si="160"/>
        <v/>
      </c>
      <c r="X195" s="95" t="str">
        <f t="shared" si="161"/>
        <v/>
      </c>
      <c r="Y195" s="384"/>
      <c r="Z195" s="95"/>
      <c r="AA195" s="95"/>
      <c r="AB195" s="178" t="str">
        <f t="shared" si="162"/>
        <v/>
      </c>
      <c r="AC195" s="95" t="str">
        <f t="shared" si="163"/>
        <v/>
      </c>
      <c r="AD195" s="384"/>
      <c r="AE195" s="95"/>
      <c r="AF195" s="95"/>
      <c r="AG195" s="178" t="str">
        <f t="shared" si="164"/>
        <v/>
      </c>
      <c r="AH195" s="95" t="str">
        <f t="shared" si="165"/>
        <v/>
      </c>
      <c r="AI195" s="384"/>
      <c r="AJ195" s="95"/>
      <c r="AK195" s="95"/>
      <c r="AL195" s="178" t="str">
        <f t="shared" si="166"/>
        <v/>
      </c>
      <c r="AM195" s="95" t="str">
        <f t="shared" si="167"/>
        <v/>
      </c>
      <c r="AN195" s="384"/>
      <c r="AO195" s="95"/>
      <c r="AP195" s="95"/>
      <c r="AQ195" s="178" t="str">
        <f t="shared" si="168"/>
        <v/>
      </c>
      <c r="AR195" s="95" t="str">
        <f t="shared" si="169"/>
        <v/>
      </c>
      <c r="AS195" s="384"/>
      <c r="AT195" s="95"/>
      <c r="AU195" s="95"/>
      <c r="AV195" s="178" t="str">
        <f t="shared" si="170"/>
        <v/>
      </c>
      <c r="AW195" s="95" t="str">
        <f t="shared" si="171"/>
        <v/>
      </c>
      <c r="AX195" s="384"/>
    </row>
    <row r="196" spans="2:50">
      <c r="B196" s="390"/>
      <c r="C196" s="95">
        <v>10</v>
      </c>
      <c r="D196" s="95"/>
      <c r="E196" s="95"/>
      <c r="F196" s="95"/>
      <c r="G196" s="178"/>
      <c r="H196" s="384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392"/>
      <c r="M196" s="154" t="str">
        <f t="shared" si="157"/>
        <v/>
      </c>
      <c r="N196" s="385"/>
      <c r="O196" s="385"/>
      <c r="P196" s="95"/>
      <c r="Q196" s="95"/>
      <c r="R196" s="178" t="str">
        <f t="shared" si="158"/>
        <v/>
      </c>
      <c r="S196" s="95" t="str">
        <f t="shared" si="159"/>
        <v/>
      </c>
      <c r="T196" s="384"/>
      <c r="U196" s="95"/>
      <c r="V196" s="95"/>
      <c r="W196" s="178" t="str">
        <f t="shared" si="160"/>
        <v/>
      </c>
      <c r="X196" s="95" t="str">
        <f t="shared" si="161"/>
        <v/>
      </c>
      <c r="Y196" s="384"/>
      <c r="Z196" s="95"/>
      <c r="AA196" s="95"/>
      <c r="AB196" s="178" t="str">
        <f t="shared" si="162"/>
        <v/>
      </c>
      <c r="AC196" s="95" t="str">
        <f t="shared" si="163"/>
        <v/>
      </c>
      <c r="AD196" s="384"/>
      <c r="AE196" s="95"/>
      <c r="AF196" s="95"/>
      <c r="AG196" s="178" t="str">
        <f t="shared" si="164"/>
        <v/>
      </c>
      <c r="AH196" s="95" t="str">
        <f t="shared" si="165"/>
        <v/>
      </c>
      <c r="AI196" s="384"/>
      <c r="AJ196" s="95"/>
      <c r="AK196" s="95"/>
      <c r="AL196" s="178" t="str">
        <f t="shared" si="166"/>
        <v/>
      </c>
      <c r="AM196" s="95" t="str">
        <f t="shared" si="167"/>
        <v/>
      </c>
      <c r="AN196" s="384"/>
      <c r="AO196" s="95"/>
      <c r="AP196" s="95"/>
      <c r="AQ196" s="178" t="str">
        <f t="shared" si="168"/>
        <v/>
      </c>
      <c r="AR196" s="95" t="str">
        <f t="shared" si="169"/>
        <v/>
      </c>
      <c r="AS196" s="384"/>
      <c r="AT196" s="95"/>
      <c r="AU196" s="95"/>
      <c r="AV196" s="178" t="str">
        <f t="shared" si="170"/>
        <v/>
      </c>
      <c r="AW196" s="95" t="str">
        <f t="shared" si="171"/>
        <v/>
      </c>
      <c r="AX196" s="384"/>
    </row>
    <row r="197" spans="2:50">
      <c r="B197" s="390"/>
      <c r="C197" s="95">
        <v>11</v>
      </c>
      <c r="D197" s="95"/>
      <c r="E197" s="95"/>
      <c r="F197" s="95"/>
      <c r="G197" s="178"/>
      <c r="H197" s="384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392"/>
      <c r="M197" s="154" t="str">
        <f t="shared" si="157"/>
        <v/>
      </c>
      <c r="N197" s="385"/>
      <c r="O197" s="385"/>
      <c r="P197" s="95"/>
      <c r="Q197" s="95"/>
      <c r="R197" s="178" t="str">
        <f t="shared" si="158"/>
        <v/>
      </c>
      <c r="S197" s="95" t="str">
        <f t="shared" si="159"/>
        <v/>
      </c>
      <c r="T197" s="384"/>
      <c r="U197" s="95"/>
      <c r="V197" s="95"/>
      <c r="W197" s="178" t="str">
        <f t="shared" si="160"/>
        <v/>
      </c>
      <c r="X197" s="95" t="str">
        <f t="shared" si="161"/>
        <v/>
      </c>
      <c r="Y197" s="384"/>
      <c r="Z197" s="95"/>
      <c r="AA197" s="95"/>
      <c r="AB197" s="178" t="str">
        <f t="shared" si="162"/>
        <v/>
      </c>
      <c r="AC197" s="95" t="str">
        <f t="shared" si="163"/>
        <v/>
      </c>
      <c r="AD197" s="384"/>
      <c r="AE197" s="95"/>
      <c r="AF197" s="95"/>
      <c r="AG197" s="178" t="str">
        <f t="shared" si="164"/>
        <v/>
      </c>
      <c r="AH197" s="95" t="str">
        <f t="shared" si="165"/>
        <v/>
      </c>
      <c r="AI197" s="384"/>
      <c r="AJ197" s="95"/>
      <c r="AK197" s="95"/>
      <c r="AL197" s="178" t="str">
        <f t="shared" si="166"/>
        <v/>
      </c>
      <c r="AM197" s="95" t="str">
        <f t="shared" si="167"/>
        <v/>
      </c>
      <c r="AN197" s="384"/>
      <c r="AO197" s="95"/>
      <c r="AP197" s="95"/>
      <c r="AQ197" s="178" t="str">
        <f t="shared" si="168"/>
        <v/>
      </c>
      <c r="AR197" s="95" t="str">
        <f t="shared" si="169"/>
        <v/>
      </c>
      <c r="AS197" s="384"/>
      <c r="AT197" s="95"/>
      <c r="AU197" s="95"/>
      <c r="AV197" s="178" t="str">
        <f t="shared" si="170"/>
        <v/>
      </c>
      <c r="AW197" s="95" t="str">
        <f t="shared" si="171"/>
        <v/>
      </c>
      <c r="AX197" s="384"/>
    </row>
    <row r="198" spans="2:50">
      <c r="B198" s="390"/>
      <c r="C198" s="95">
        <v>12</v>
      </c>
      <c r="D198" s="95"/>
      <c r="E198" s="95"/>
      <c r="F198" s="95"/>
      <c r="G198" s="178"/>
      <c r="H198" s="384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392"/>
      <c r="M198" s="154" t="str">
        <f t="shared" si="157"/>
        <v/>
      </c>
      <c r="N198" s="385"/>
      <c r="O198" s="385"/>
      <c r="P198" s="95"/>
      <c r="Q198" s="95"/>
      <c r="R198" s="178" t="str">
        <f t="shared" si="158"/>
        <v/>
      </c>
      <c r="S198" s="95" t="str">
        <f t="shared" si="159"/>
        <v/>
      </c>
      <c r="T198" s="384"/>
      <c r="U198" s="95"/>
      <c r="V198" s="95"/>
      <c r="W198" s="178" t="str">
        <f t="shared" si="160"/>
        <v/>
      </c>
      <c r="X198" s="95" t="str">
        <f t="shared" si="161"/>
        <v/>
      </c>
      <c r="Y198" s="384"/>
      <c r="Z198" s="95"/>
      <c r="AA198" s="95"/>
      <c r="AB198" s="178" t="str">
        <f t="shared" si="162"/>
        <v/>
      </c>
      <c r="AC198" s="95" t="str">
        <f t="shared" si="163"/>
        <v/>
      </c>
      <c r="AD198" s="384"/>
      <c r="AE198" s="95"/>
      <c r="AF198" s="95"/>
      <c r="AG198" s="178" t="str">
        <f t="shared" si="164"/>
        <v/>
      </c>
      <c r="AH198" s="95" t="str">
        <f t="shared" si="165"/>
        <v/>
      </c>
      <c r="AI198" s="384"/>
      <c r="AJ198" s="95"/>
      <c r="AK198" s="95"/>
      <c r="AL198" s="178" t="str">
        <f t="shared" si="166"/>
        <v/>
      </c>
      <c r="AM198" s="95" t="str">
        <f t="shared" si="167"/>
        <v/>
      </c>
      <c r="AN198" s="384"/>
      <c r="AO198" s="95"/>
      <c r="AP198" s="95"/>
      <c r="AQ198" s="178" t="str">
        <f t="shared" si="168"/>
        <v/>
      </c>
      <c r="AR198" s="95" t="str">
        <f t="shared" si="169"/>
        <v/>
      </c>
      <c r="AS198" s="384"/>
      <c r="AT198" s="95"/>
      <c r="AU198" s="95"/>
      <c r="AV198" s="178" t="str">
        <f t="shared" si="170"/>
        <v/>
      </c>
      <c r="AW198" s="95" t="str">
        <f t="shared" si="171"/>
        <v/>
      </c>
      <c r="AX198" s="384"/>
    </row>
    <row r="199" spans="2:50">
      <c r="B199" s="390"/>
      <c r="C199" s="95">
        <v>13</v>
      </c>
      <c r="D199" s="95"/>
      <c r="E199" s="95"/>
      <c r="F199" s="95"/>
      <c r="G199" s="178"/>
      <c r="H199" s="384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392"/>
      <c r="M199" s="154" t="str">
        <f t="shared" si="157"/>
        <v/>
      </c>
      <c r="N199" s="385"/>
      <c r="O199" s="385"/>
      <c r="P199" s="95"/>
      <c r="Q199" s="95"/>
      <c r="R199" s="178" t="str">
        <f t="shared" si="158"/>
        <v/>
      </c>
      <c r="S199" s="95" t="str">
        <f t="shared" si="159"/>
        <v/>
      </c>
      <c r="T199" s="384"/>
      <c r="U199" s="95"/>
      <c r="V199" s="95"/>
      <c r="W199" s="178" t="str">
        <f t="shared" si="160"/>
        <v/>
      </c>
      <c r="X199" s="95" t="str">
        <f t="shared" si="161"/>
        <v/>
      </c>
      <c r="Y199" s="384"/>
      <c r="Z199" s="95"/>
      <c r="AA199" s="95"/>
      <c r="AB199" s="178" t="str">
        <f t="shared" si="162"/>
        <v/>
      </c>
      <c r="AC199" s="95" t="str">
        <f t="shared" si="163"/>
        <v/>
      </c>
      <c r="AD199" s="384"/>
      <c r="AE199" s="95"/>
      <c r="AF199" s="95"/>
      <c r="AG199" s="178" t="str">
        <f t="shared" si="164"/>
        <v/>
      </c>
      <c r="AH199" s="95" t="str">
        <f t="shared" si="165"/>
        <v/>
      </c>
      <c r="AI199" s="384"/>
      <c r="AJ199" s="95"/>
      <c r="AK199" s="95"/>
      <c r="AL199" s="178" t="str">
        <f t="shared" si="166"/>
        <v/>
      </c>
      <c r="AM199" s="95" t="str">
        <f t="shared" si="167"/>
        <v/>
      </c>
      <c r="AN199" s="384"/>
      <c r="AO199" s="95"/>
      <c r="AP199" s="95"/>
      <c r="AQ199" s="178" t="str">
        <f t="shared" si="168"/>
        <v/>
      </c>
      <c r="AR199" s="95" t="str">
        <f t="shared" si="169"/>
        <v/>
      </c>
      <c r="AS199" s="384"/>
      <c r="AT199" s="95"/>
      <c r="AU199" s="95"/>
      <c r="AV199" s="178" t="str">
        <f t="shared" si="170"/>
        <v/>
      </c>
      <c r="AW199" s="95" t="str">
        <f t="shared" si="171"/>
        <v/>
      </c>
      <c r="AX199" s="384"/>
    </row>
    <row r="200" spans="2:50">
      <c r="B200" s="390"/>
      <c r="C200" s="95">
        <v>14</v>
      </c>
      <c r="D200" s="95"/>
      <c r="E200" s="95"/>
      <c r="F200" s="95"/>
      <c r="G200" s="178"/>
      <c r="H200" s="384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392"/>
      <c r="M200" s="154" t="str">
        <f t="shared" si="157"/>
        <v/>
      </c>
      <c r="N200" s="385"/>
      <c r="O200" s="385"/>
      <c r="P200" s="95"/>
      <c r="Q200" s="95"/>
      <c r="R200" s="178" t="str">
        <f t="shared" si="158"/>
        <v/>
      </c>
      <c r="S200" s="95" t="str">
        <f t="shared" si="159"/>
        <v/>
      </c>
      <c r="T200" s="384"/>
      <c r="U200" s="95"/>
      <c r="V200" s="95"/>
      <c r="W200" s="178" t="str">
        <f t="shared" si="160"/>
        <v/>
      </c>
      <c r="X200" s="95" t="str">
        <f t="shared" si="161"/>
        <v/>
      </c>
      <c r="Y200" s="384"/>
      <c r="Z200" s="95"/>
      <c r="AA200" s="95"/>
      <c r="AB200" s="178" t="str">
        <f t="shared" si="162"/>
        <v/>
      </c>
      <c r="AC200" s="95" t="str">
        <f t="shared" si="163"/>
        <v/>
      </c>
      <c r="AD200" s="384"/>
      <c r="AE200" s="95"/>
      <c r="AF200" s="95"/>
      <c r="AG200" s="178" t="str">
        <f t="shared" si="164"/>
        <v/>
      </c>
      <c r="AH200" s="95" t="str">
        <f t="shared" si="165"/>
        <v/>
      </c>
      <c r="AI200" s="384"/>
      <c r="AJ200" s="95"/>
      <c r="AK200" s="95"/>
      <c r="AL200" s="178" t="str">
        <f t="shared" si="166"/>
        <v/>
      </c>
      <c r="AM200" s="95" t="str">
        <f t="shared" si="167"/>
        <v/>
      </c>
      <c r="AN200" s="384"/>
      <c r="AO200" s="95"/>
      <c r="AP200" s="95"/>
      <c r="AQ200" s="178" t="str">
        <f t="shared" si="168"/>
        <v/>
      </c>
      <c r="AR200" s="95" t="str">
        <f t="shared" si="169"/>
        <v/>
      </c>
      <c r="AS200" s="384"/>
      <c r="AT200" s="95"/>
      <c r="AU200" s="95"/>
      <c r="AV200" s="178" t="str">
        <f t="shared" si="170"/>
        <v/>
      </c>
      <c r="AW200" s="95" t="str">
        <f t="shared" si="171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178"/>
      <c r="H201" s="384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393"/>
      <c r="M201" s="154" t="str">
        <f t="shared" si="157"/>
        <v/>
      </c>
      <c r="N201" s="385"/>
      <c r="O201" s="385"/>
      <c r="P201" s="95"/>
      <c r="Q201" s="95"/>
      <c r="R201" s="178" t="str">
        <f t="shared" si="158"/>
        <v/>
      </c>
      <c r="S201" s="95" t="str">
        <f t="shared" si="159"/>
        <v/>
      </c>
      <c r="T201" s="384"/>
      <c r="U201" s="95"/>
      <c r="V201" s="95"/>
      <c r="W201" s="178" t="str">
        <f t="shared" si="160"/>
        <v/>
      </c>
      <c r="X201" s="95" t="str">
        <f t="shared" si="161"/>
        <v/>
      </c>
      <c r="Y201" s="384"/>
      <c r="Z201" s="95"/>
      <c r="AA201" s="95"/>
      <c r="AB201" s="178" t="str">
        <f t="shared" si="162"/>
        <v/>
      </c>
      <c r="AC201" s="95" t="str">
        <f t="shared" si="163"/>
        <v/>
      </c>
      <c r="AD201" s="384"/>
      <c r="AE201" s="95"/>
      <c r="AF201" s="95"/>
      <c r="AG201" s="178" t="str">
        <f t="shared" si="164"/>
        <v/>
      </c>
      <c r="AH201" s="95" t="str">
        <f t="shared" si="165"/>
        <v/>
      </c>
      <c r="AI201" s="384"/>
      <c r="AJ201" s="95"/>
      <c r="AK201" s="95"/>
      <c r="AL201" s="178" t="str">
        <f t="shared" si="166"/>
        <v/>
      </c>
      <c r="AM201" s="95" t="str">
        <f t="shared" si="167"/>
        <v/>
      </c>
      <c r="AN201" s="384"/>
      <c r="AO201" s="95"/>
      <c r="AP201" s="95"/>
      <c r="AQ201" s="178" t="str">
        <f t="shared" si="168"/>
        <v/>
      </c>
      <c r="AR201" s="95" t="str">
        <f t="shared" si="169"/>
        <v/>
      </c>
      <c r="AS201" s="384"/>
      <c r="AT201" s="95"/>
      <c r="AU201" s="95"/>
      <c r="AV201" s="178" t="str">
        <f t="shared" si="170"/>
        <v/>
      </c>
      <c r="AW201" s="95" t="str">
        <f t="shared" si="171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85" t="s">
        <v>152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384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391" t="str">
        <f>IFERROR(AVERAGE(K207:K221),"-")</f>
        <v>-</v>
      </c>
      <c r="M207" s="154" t="str">
        <f>IFERROR(RANK(K207, K$207:K$221),"")</f>
        <v/>
      </c>
      <c r="N207" s="385"/>
      <c r="O207" s="385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384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384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384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384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384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384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384" t="e">
        <f>AVERAGE(AV207:AV221)</f>
        <v>#DIV/0!</v>
      </c>
    </row>
    <row r="208" spans="2:50">
      <c r="B208" s="390"/>
      <c r="C208" s="95">
        <f t="shared" ref="C208:C221" si="174">C188</f>
        <v>2</v>
      </c>
      <c r="D208" s="95"/>
      <c r="E208" s="95"/>
      <c r="F208" s="95"/>
      <c r="G208" s="178"/>
      <c r="H208" s="384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392"/>
      <c r="M208" s="154" t="str">
        <f t="shared" ref="M208:M221" si="175">IFERROR(RANK(K208, K$207:K$221),"")</f>
        <v/>
      </c>
      <c r="N208" s="385"/>
      <c r="O208" s="385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384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384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384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384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384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384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384"/>
    </row>
    <row r="209" spans="2:50">
      <c r="B209" s="390"/>
      <c r="C209" s="95">
        <f t="shared" si="174"/>
        <v>3</v>
      </c>
      <c r="D209" s="95"/>
      <c r="E209" s="95"/>
      <c r="F209" s="95"/>
      <c r="G209" s="178"/>
      <c r="H209" s="384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392"/>
      <c r="M209" s="154" t="str">
        <f t="shared" si="175"/>
        <v/>
      </c>
      <c r="N209" s="385"/>
      <c r="O209" s="385"/>
      <c r="P209" s="95"/>
      <c r="Q209" s="95"/>
      <c r="R209" s="178" t="str">
        <f t="shared" si="176"/>
        <v/>
      </c>
      <c r="S209" s="95" t="str">
        <f t="shared" si="177"/>
        <v/>
      </c>
      <c r="T209" s="384"/>
      <c r="U209" s="95"/>
      <c r="V209" s="95"/>
      <c r="W209" s="178" t="str">
        <f t="shared" si="178"/>
        <v/>
      </c>
      <c r="X209" s="95" t="str">
        <f t="shared" si="179"/>
        <v/>
      </c>
      <c r="Y209" s="384"/>
      <c r="Z209" s="95"/>
      <c r="AA209" s="95"/>
      <c r="AB209" s="178" t="str">
        <f t="shared" si="180"/>
        <v/>
      </c>
      <c r="AC209" s="95" t="str">
        <f t="shared" si="181"/>
        <v/>
      </c>
      <c r="AD209" s="384"/>
      <c r="AE209" s="95"/>
      <c r="AF209" s="95"/>
      <c r="AG209" s="178" t="str">
        <f t="shared" si="182"/>
        <v/>
      </c>
      <c r="AH209" s="95" t="str">
        <f t="shared" si="183"/>
        <v/>
      </c>
      <c r="AI209" s="384"/>
      <c r="AJ209" s="95"/>
      <c r="AK209" s="95"/>
      <c r="AL209" s="178" t="str">
        <f t="shared" si="184"/>
        <v/>
      </c>
      <c r="AM209" s="95" t="str">
        <f t="shared" si="185"/>
        <v/>
      </c>
      <c r="AN209" s="384"/>
      <c r="AO209" s="95"/>
      <c r="AP209" s="95"/>
      <c r="AQ209" s="178" t="str">
        <f t="shared" si="186"/>
        <v/>
      </c>
      <c r="AR209" s="95" t="str">
        <f t="shared" si="187"/>
        <v/>
      </c>
      <c r="AS209" s="384"/>
      <c r="AT209" s="95"/>
      <c r="AU209" s="95"/>
      <c r="AV209" s="178" t="str">
        <f t="shared" si="188"/>
        <v/>
      </c>
      <c r="AW209" s="95" t="str">
        <f t="shared" si="189"/>
        <v/>
      </c>
      <c r="AX209" s="384"/>
    </row>
    <row r="210" spans="2:50">
      <c r="B210" s="390"/>
      <c r="C210" s="95">
        <f t="shared" si="174"/>
        <v>4</v>
      </c>
      <c r="D210" s="95"/>
      <c r="E210" s="95"/>
      <c r="F210" s="95"/>
      <c r="G210" s="178"/>
      <c r="H210" s="384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392"/>
      <c r="M210" s="154" t="str">
        <f t="shared" si="175"/>
        <v/>
      </c>
      <c r="N210" s="385"/>
      <c r="O210" s="385"/>
      <c r="P210" s="95"/>
      <c r="Q210" s="95"/>
      <c r="R210" s="178" t="str">
        <f t="shared" si="176"/>
        <v/>
      </c>
      <c r="S210" s="95" t="str">
        <f t="shared" si="177"/>
        <v/>
      </c>
      <c r="T210" s="384"/>
      <c r="U210" s="95"/>
      <c r="V210" s="95"/>
      <c r="W210" s="178" t="str">
        <f t="shared" si="178"/>
        <v/>
      </c>
      <c r="X210" s="95" t="str">
        <f t="shared" si="179"/>
        <v/>
      </c>
      <c r="Y210" s="384"/>
      <c r="Z210" s="95"/>
      <c r="AA210" s="95"/>
      <c r="AB210" s="178" t="str">
        <f t="shared" si="180"/>
        <v/>
      </c>
      <c r="AC210" s="95" t="str">
        <f t="shared" si="181"/>
        <v/>
      </c>
      <c r="AD210" s="384"/>
      <c r="AE210" s="95"/>
      <c r="AF210" s="95"/>
      <c r="AG210" s="178" t="str">
        <f t="shared" si="182"/>
        <v/>
      </c>
      <c r="AH210" s="95" t="str">
        <f t="shared" si="183"/>
        <v/>
      </c>
      <c r="AI210" s="384"/>
      <c r="AJ210" s="95"/>
      <c r="AK210" s="95"/>
      <c r="AL210" s="178" t="str">
        <f t="shared" si="184"/>
        <v/>
      </c>
      <c r="AM210" s="95" t="str">
        <f t="shared" si="185"/>
        <v/>
      </c>
      <c r="AN210" s="384"/>
      <c r="AO210" s="95"/>
      <c r="AP210" s="95"/>
      <c r="AQ210" s="178" t="str">
        <f t="shared" si="186"/>
        <v/>
      </c>
      <c r="AR210" s="95" t="str">
        <f t="shared" si="187"/>
        <v/>
      </c>
      <c r="AS210" s="384"/>
      <c r="AT210" s="95"/>
      <c r="AU210" s="95"/>
      <c r="AV210" s="178" t="str">
        <f t="shared" si="188"/>
        <v/>
      </c>
      <c r="AW210" s="95" t="str">
        <f t="shared" si="189"/>
        <v/>
      </c>
      <c r="AX210" s="384"/>
    </row>
    <row r="211" spans="2:50">
      <c r="B211" s="390"/>
      <c r="C211" s="95">
        <f t="shared" si="174"/>
        <v>5</v>
      </c>
      <c r="D211" s="95"/>
      <c r="E211" s="95"/>
      <c r="F211" s="95"/>
      <c r="G211" s="178"/>
      <c r="H211" s="384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392"/>
      <c r="M211" s="154" t="str">
        <f t="shared" si="175"/>
        <v/>
      </c>
      <c r="N211" s="385"/>
      <c r="O211" s="385"/>
      <c r="P211" s="95"/>
      <c r="Q211" s="95"/>
      <c r="R211" s="178" t="str">
        <f t="shared" si="176"/>
        <v/>
      </c>
      <c r="S211" s="95" t="str">
        <f t="shared" si="177"/>
        <v/>
      </c>
      <c r="T211" s="384"/>
      <c r="U211" s="95"/>
      <c r="V211" s="95"/>
      <c r="W211" s="178" t="str">
        <f t="shared" si="178"/>
        <v/>
      </c>
      <c r="X211" s="95" t="str">
        <f t="shared" si="179"/>
        <v/>
      </c>
      <c r="Y211" s="384"/>
      <c r="Z211" s="95"/>
      <c r="AA211" s="95"/>
      <c r="AB211" s="178" t="str">
        <f t="shared" si="180"/>
        <v/>
      </c>
      <c r="AC211" s="95" t="str">
        <f t="shared" si="181"/>
        <v/>
      </c>
      <c r="AD211" s="384"/>
      <c r="AE211" s="95"/>
      <c r="AF211" s="95"/>
      <c r="AG211" s="178" t="str">
        <f t="shared" si="182"/>
        <v/>
      </c>
      <c r="AH211" s="95" t="str">
        <f t="shared" si="183"/>
        <v/>
      </c>
      <c r="AI211" s="384"/>
      <c r="AJ211" s="95"/>
      <c r="AK211" s="95"/>
      <c r="AL211" s="178" t="str">
        <f t="shared" si="184"/>
        <v/>
      </c>
      <c r="AM211" s="95" t="str">
        <f t="shared" si="185"/>
        <v/>
      </c>
      <c r="AN211" s="384"/>
      <c r="AO211" s="95"/>
      <c r="AP211" s="95"/>
      <c r="AQ211" s="178" t="str">
        <f t="shared" si="186"/>
        <v/>
      </c>
      <c r="AR211" s="95" t="str">
        <f t="shared" si="187"/>
        <v/>
      </c>
      <c r="AS211" s="384"/>
      <c r="AT211" s="95"/>
      <c r="AU211" s="95"/>
      <c r="AV211" s="178" t="str">
        <f t="shared" si="188"/>
        <v/>
      </c>
      <c r="AW211" s="95" t="str">
        <f t="shared" si="189"/>
        <v/>
      </c>
      <c r="AX211" s="384"/>
    </row>
    <row r="212" spans="2:50">
      <c r="B212" s="390"/>
      <c r="C212" s="95">
        <f t="shared" si="174"/>
        <v>6</v>
      </c>
      <c r="D212" s="95"/>
      <c r="E212" s="95"/>
      <c r="F212" s="95"/>
      <c r="G212" s="178"/>
      <c r="H212" s="384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392"/>
      <c r="M212" s="154" t="str">
        <f t="shared" si="175"/>
        <v/>
      </c>
      <c r="N212" s="385"/>
      <c r="O212" s="385"/>
      <c r="P212" s="95"/>
      <c r="Q212" s="95"/>
      <c r="R212" s="178" t="str">
        <f t="shared" si="176"/>
        <v/>
      </c>
      <c r="S212" s="95" t="str">
        <f t="shared" si="177"/>
        <v/>
      </c>
      <c r="T212" s="384"/>
      <c r="U212" s="95"/>
      <c r="V212" s="95"/>
      <c r="W212" s="178" t="str">
        <f t="shared" si="178"/>
        <v/>
      </c>
      <c r="X212" s="95" t="str">
        <f t="shared" si="179"/>
        <v/>
      </c>
      <c r="Y212" s="384"/>
      <c r="Z212" s="95"/>
      <c r="AA212" s="95"/>
      <c r="AB212" s="178" t="str">
        <f t="shared" si="180"/>
        <v/>
      </c>
      <c r="AC212" s="95" t="str">
        <f t="shared" si="181"/>
        <v/>
      </c>
      <c r="AD212" s="384"/>
      <c r="AE212" s="95"/>
      <c r="AF212" s="95"/>
      <c r="AG212" s="178" t="str">
        <f t="shared" si="182"/>
        <v/>
      </c>
      <c r="AH212" s="95" t="str">
        <f t="shared" si="183"/>
        <v/>
      </c>
      <c r="AI212" s="384"/>
      <c r="AJ212" s="95"/>
      <c r="AK212" s="95"/>
      <c r="AL212" s="178" t="str">
        <f t="shared" si="184"/>
        <v/>
      </c>
      <c r="AM212" s="95" t="str">
        <f t="shared" si="185"/>
        <v/>
      </c>
      <c r="AN212" s="384"/>
      <c r="AO212" s="95"/>
      <c r="AP212" s="95"/>
      <c r="AQ212" s="178" t="str">
        <f t="shared" si="186"/>
        <v/>
      </c>
      <c r="AR212" s="95" t="str">
        <f t="shared" si="187"/>
        <v/>
      </c>
      <c r="AS212" s="384"/>
      <c r="AT212" s="95"/>
      <c r="AU212" s="95"/>
      <c r="AV212" s="178" t="str">
        <f t="shared" si="188"/>
        <v/>
      </c>
      <c r="AW212" s="95" t="str">
        <f t="shared" si="189"/>
        <v/>
      </c>
      <c r="AX212" s="384"/>
    </row>
    <row r="213" spans="2:50">
      <c r="B213" s="390"/>
      <c r="C213" s="95">
        <f t="shared" si="174"/>
        <v>7</v>
      </c>
      <c r="D213" s="95"/>
      <c r="E213" s="95"/>
      <c r="F213" s="95"/>
      <c r="G213" s="178"/>
      <c r="H213" s="384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392"/>
      <c r="M213" s="154" t="str">
        <f t="shared" si="175"/>
        <v/>
      </c>
      <c r="N213" s="385"/>
      <c r="O213" s="385"/>
      <c r="P213" s="95"/>
      <c r="Q213" s="95"/>
      <c r="R213" s="178" t="str">
        <f t="shared" si="176"/>
        <v/>
      </c>
      <c r="S213" s="95" t="str">
        <f t="shared" si="177"/>
        <v/>
      </c>
      <c r="T213" s="384"/>
      <c r="U213" s="95"/>
      <c r="V213" s="95"/>
      <c r="W213" s="178" t="str">
        <f t="shared" si="178"/>
        <v/>
      </c>
      <c r="X213" s="95" t="str">
        <f t="shared" si="179"/>
        <v/>
      </c>
      <c r="Y213" s="384"/>
      <c r="Z213" s="95"/>
      <c r="AA213" s="95"/>
      <c r="AB213" s="178" t="str">
        <f t="shared" si="180"/>
        <v/>
      </c>
      <c r="AC213" s="95" t="str">
        <f t="shared" si="181"/>
        <v/>
      </c>
      <c r="AD213" s="384"/>
      <c r="AE213" s="95"/>
      <c r="AF213" s="95"/>
      <c r="AG213" s="178" t="str">
        <f t="shared" si="182"/>
        <v/>
      </c>
      <c r="AH213" s="95" t="str">
        <f t="shared" si="183"/>
        <v/>
      </c>
      <c r="AI213" s="384"/>
      <c r="AJ213" s="95"/>
      <c r="AK213" s="95"/>
      <c r="AL213" s="178" t="str">
        <f t="shared" si="184"/>
        <v/>
      </c>
      <c r="AM213" s="95" t="str">
        <f t="shared" si="185"/>
        <v/>
      </c>
      <c r="AN213" s="384"/>
      <c r="AO213" s="95"/>
      <c r="AP213" s="95"/>
      <c r="AQ213" s="178" t="str">
        <f t="shared" si="186"/>
        <v/>
      </c>
      <c r="AR213" s="95" t="str">
        <f t="shared" si="187"/>
        <v/>
      </c>
      <c r="AS213" s="384"/>
      <c r="AT213" s="95"/>
      <c r="AU213" s="95"/>
      <c r="AV213" s="178" t="str">
        <f t="shared" si="188"/>
        <v/>
      </c>
      <c r="AW213" s="95" t="str">
        <f t="shared" si="189"/>
        <v/>
      </c>
      <c r="AX213" s="384"/>
    </row>
    <row r="214" spans="2:50">
      <c r="B214" s="390"/>
      <c r="C214" s="95">
        <f t="shared" si="174"/>
        <v>8</v>
      </c>
      <c r="D214" s="95"/>
      <c r="E214" s="95"/>
      <c r="F214" s="95"/>
      <c r="G214" s="178"/>
      <c r="H214" s="384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392"/>
      <c r="M214" s="154" t="str">
        <f t="shared" si="175"/>
        <v/>
      </c>
      <c r="N214" s="385"/>
      <c r="O214" s="385"/>
      <c r="P214" s="95"/>
      <c r="Q214" s="95"/>
      <c r="R214" s="178" t="str">
        <f t="shared" si="176"/>
        <v/>
      </c>
      <c r="S214" s="95" t="str">
        <f t="shared" si="177"/>
        <v/>
      </c>
      <c r="T214" s="384"/>
      <c r="U214" s="95"/>
      <c r="V214" s="95"/>
      <c r="W214" s="178" t="str">
        <f t="shared" si="178"/>
        <v/>
      </c>
      <c r="X214" s="95" t="str">
        <f t="shared" si="179"/>
        <v/>
      </c>
      <c r="Y214" s="384"/>
      <c r="Z214" s="95"/>
      <c r="AA214" s="95"/>
      <c r="AB214" s="178" t="str">
        <f t="shared" si="180"/>
        <v/>
      </c>
      <c r="AC214" s="95" t="str">
        <f t="shared" si="181"/>
        <v/>
      </c>
      <c r="AD214" s="384"/>
      <c r="AE214" s="95"/>
      <c r="AF214" s="95"/>
      <c r="AG214" s="178" t="str">
        <f t="shared" si="182"/>
        <v/>
      </c>
      <c r="AH214" s="95" t="str">
        <f t="shared" si="183"/>
        <v/>
      </c>
      <c r="AI214" s="384"/>
      <c r="AJ214" s="95"/>
      <c r="AK214" s="95"/>
      <c r="AL214" s="178" t="str">
        <f t="shared" si="184"/>
        <v/>
      </c>
      <c r="AM214" s="95" t="str">
        <f t="shared" si="185"/>
        <v/>
      </c>
      <c r="AN214" s="384"/>
      <c r="AO214" s="95"/>
      <c r="AP214" s="95"/>
      <c r="AQ214" s="178" t="str">
        <f t="shared" si="186"/>
        <v/>
      </c>
      <c r="AR214" s="95" t="str">
        <f t="shared" si="187"/>
        <v/>
      </c>
      <c r="AS214" s="384"/>
      <c r="AT214" s="95"/>
      <c r="AU214" s="95"/>
      <c r="AV214" s="178" t="str">
        <f t="shared" si="188"/>
        <v/>
      </c>
      <c r="AW214" s="95" t="str">
        <f t="shared" si="189"/>
        <v/>
      </c>
      <c r="AX214" s="384"/>
    </row>
    <row r="215" spans="2:50">
      <c r="B215" s="390"/>
      <c r="C215" s="95">
        <f t="shared" si="174"/>
        <v>9</v>
      </c>
      <c r="D215" s="95"/>
      <c r="E215" s="95"/>
      <c r="F215" s="95"/>
      <c r="G215" s="178"/>
      <c r="H215" s="384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392"/>
      <c r="M215" s="154" t="str">
        <f t="shared" si="175"/>
        <v/>
      </c>
      <c r="N215" s="385"/>
      <c r="O215" s="385"/>
      <c r="P215" s="95"/>
      <c r="Q215" s="95"/>
      <c r="R215" s="178" t="str">
        <f t="shared" si="176"/>
        <v/>
      </c>
      <c r="S215" s="95" t="str">
        <f t="shared" si="177"/>
        <v/>
      </c>
      <c r="T215" s="384"/>
      <c r="U215" s="95"/>
      <c r="V215" s="95"/>
      <c r="W215" s="178" t="str">
        <f t="shared" si="178"/>
        <v/>
      </c>
      <c r="X215" s="95" t="str">
        <f t="shared" si="179"/>
        <v/>
      </c>
      <c r="Y215" s="384"/>
      <c r="Z215" s="95"/>
      <c r="AA215" s="95"/>
      <c r="AB215" s="178" t="str">
        <f t="shared" si="180"/>
        <v/>
      </c>
      <c r="AC215" s="95" t="str">
        <f t="shared" si="181"/>
        <v/>
      </c>
      <c r="AD215" s="384"/>
      <c r="AE215" s="95"/>
      <c r="AF215" s="95"/>
      <c r="AG215" s="178" t="str">
        <f t="shared" si="182"/>
        <v/>
      </c>
      <c r="AH215" s="95" t="str">
        <f t="shared" si="183"/>
        <v/>
      </c>
      <c r="AI215" s="384"/>
      <c r="AJ215" s="95"/>
      <c r="AK215" s="95"/>
      <c r="AL215" s="178" t="str">
        <f t="shared" si="184"/>
        <v/>
      </c>
      <c r="AM215" s="95" t="str">
        <f t="shared" si="185"/>
        <v/>
      </c>
      <c r="AN215" s="384"/>
      <c r="AO215" s="95"/>
      <c r="AP215" s="95"/>
      <c r="AQ215" s="178" t="str">
        <f t="shared" si="186"/>
        <v/>
      </c>
      <c r="AR215" s="95" t="str">
        <f t="shared" si="187"/>
        <v/>
      </c>
      <c r="AS215" s="384"/>
      <c r="AT215" s="95"/>
      <c r="AU215" s="95"/>
      <c r="AV215" s="178" t="str">
        <f t="shared" si="188"/>
        <v/>
      </c>
      <c r="AW215" s="95" t="str">
        <f t="shared" si="189"/>
        <v/>
      </c>
      <c r="AX215" s="384"/>
    </row>
    <row r="216" spans="2:50">
      <c r="B216" s="390"/>
      <c r="C216" s="95">
        <f t="shared" si="174"/>
        <v>10</v>
      </c>
      <c r="D216" s="95"/>
      <c r="E216" s="95"/>
      <c r="F216" s="95"/>
      <c r="G216" s="178"/>
      <c r="H216" s="384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392"/>
      <c r="M216" s="154" t="str">
        <f t="shared" si="175"/>
        <v/>
      </c>
      <c r="N216" s="385"/>
      <c r="O216" s="385"/>
      <c r="P216" s="95"/>
      <c r="Q216" s="95"/>
      <c r="R216" s="178" t="str">
        <f t="shared" si="176"/>
        <v/>
      </c>
      <c r="S216" s="95" t="str">
        <f t="shared" si="177"/>
        <v/>
      </c>
      <c r="T216" s="384"/>
      <c r="U216" s="95"/>
      <c r="V216" s="95"/>
      <c r="W216" s="178" t="str">
        <f t="shared" si="178"/>
        <v/>
      </c>
      <c r="X216" s="95" t="str">
        <f t="shared" si="179"/>
        <v/>
      </c>
      <c r="Y216" s="384"/>
      <c r="Z216" s="95"/>
      <c r="AA216" s="95"/>
      <c r="AB216" s="178" t="str">
        <f t="shared" si="180"/>
        <v/>
      </c>
      <c r="AC216" s="95" t="str">
        <f t="shared" si="181"/>
        <v/>
      </c>
      <c r="AD216" s="384"/>
      <c r="AE216" s="95"/>
      <c r="AF216" s="95"/>
      <c r="AG216" s="178" t="str">
        <f t="shared" si="182"/>
        <v/>
      </c>
      <c r="AH216" s="95" t="str">
        <f t="shared" si="183"/>
        <v/>
      </c>
      <c r="AI216" s="384"/>
      <c r="AJ216" s="95"/>
      <c r="AK216" s="95"/>
      <c r="AL216" s="178" t="str">
        <f t="shared" si="184"/>
        <v/>
      </c>
      <c r="AM216" s="95" t="str">
        <f t="shared" si="185"/>
        <v/>
      </c>
      <c r="AN216" s="384"/>
      <c r="AO216" s="95"/>
      <c r="AP216" s="95"/>
      <c r="AQ216" s="178" t="str">
        <f t="shared" si="186"/>
        <v/>
      </c>
      <c r="AR216" s="95" t="str">
        <f t="shared" si="187"/>
        <v/>
      </c>
      <c r="AS216" s="384"/>
      <c r="AT216" s="95"/>
      <c r="AU216" s="95"/>
      <c r="AV216" s="178" t="str">
        <f t="shared" si="188"/>
        <v/>
      </c>
      <c r="AW216" s="95" t="str">
        <f t="shared" si="189"/>
        <v/>
      </c>
      <c r="AX216" s="384"/>
    </row>
    <row r="217" spans="2:50">
      <c r="B217" s="390"/>
      <c r="C217" s="95">
        <f t="shared" si="174"/>
        <v>11</v>
      </c>
      <c r="D217" s="95"/>
      <c r="E217" s="95"/>
      <c r="F217" s="95"/>
      <c r="G217" s="178"/>
      <c r="H217" s="384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392"/>
      <c r="M217" s="154" t="str">
        <f t="shared" si="175"/>
        <v/>
      </c>
      <c r="N217" s="385"/>
      <c r="O217" s="385"/>
      <c r="P217" s="95"/>
      <c r="Q217" s="95"/>
      <c r="R217" s="178" t="str">
        <f t="shared" si="176"/>
        <v/>
      </c>
      <c r="S217" s="95" t="str">
        <f t="shared" si="177"/>
        <v/>
      </c>
      <c r="T217" s="384"/>
      <c r="U217" s="95"/>
      <c r="V217" s="95"/>
      <c r="W217" s="178" t="str">
        <f t="shared" si="178"/>
        <v/>
      </c>
      <c r="X217" s="95" t="str">
        <f t="shared" si="179"/>
        <v/>
      </c>
      <c r="Y217" s="384"/>
      <c r="Z217" s="95"/>
      <c r="AA217" s="95"/>
      <c r="AB217" s="178" t="str">
        <f t="shared" si="180"/>
        <v/>
      </c>
      <c r="AC217" s="95" t="str">
        <f t="shared" si="181"/>
        <v/>
      </c>
      <c r="AD217" s="384"/>
      <c r="AE217" s="95"/>
      <c r="AF217" s="95"/>
      <c r="AG217" s="178" t="str">
        <f t="shared" si="182"/>
        <v/>
      </c>
      <c r="AH217" s="95" t="str">
        <f t="shared" si="183"/>
        <v/>
      </c>
      <c r="AI217" s="384"/>
      <c r="AJ217" s="95"/>
      <c r="AK217" s="95"/>
      <c r="AL217" s="178" t="str">
        <f t="shared" si="184"/>
        <v/>
      </c>
      <c r="AM217" s="95" t="str">
        <f t="shared" si="185"/>
        <v/>
      </c>
      <c r="AN217" s="384"/>
      <c r="AO217" s="95"/>
      <c r="AP217" s="95"/>
      <c r="AQ217" s="178" t="str">
        <f t="shared" si="186"/>
        <v/>
      </c>
      <c r="AR217" s="95" t="str">
        <f t="shared" si="187"/>
        <v/>
      </c>
      <c r="AS217" s="384"/>
      <c r="AT217" s="95"/>
      <c r="AU217" s="95"/>
      <c r="AV217" s="178" t="str">
        <f t="shared" si="188"/>
        <v/>
      </c>
      <c r="AW217" s="95" t="str">
        <f t="shared" si="189"/>
        <v/>
      </c>
      <c r="AX217" s="384"/>
    </row>
    <row r="218" spans="2:50">
      <c r="B218" s="390"/>
      <c r="C218" s="95">
        <f t="shared" si="174"/>
        <v>12</v>
      </c>
      <c r="D218" s="95"/>
      <c r="E218" s="95"/>
      <c r="F218" s="95"/>
      <c r="G218" s="178"/>
      <c r="H218" s="384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392"/>
      <c r="M218" s="154" t="str">
        <f t="shared" si="175"/>
        <v/>
      </c>
      <c r="N218" s="385"/>
      <c r="O218" s="385"/>
      <c r="P218" s="95"/>
      <c r="Q218" s="95"/>
      <c r="R218" s="178" t="str">
        <f t="shared" si="176"/>
        <v/>
      </c>
      <c r="S218" s="95" t="str">
        <f t="shared" si="177"/>
        <v/>
      </c>
      <c r="T218" s="384"/>
      <c r="U218" s="95"/>
      <c r="V218" s="95"/>
      <c r="W218" s="178" t="str">
        <f t="shared" si="178"/>
        <v/>
      </c>
      <c r="X218" s="95" t="str">
        <f t="shared" si="179"/>
        <v/>
      </c>
      <c r="Y218" s="384"/>
      <c r="Z218" s="95"/>
      <c r="AA218" s="95"/>
      <c r="AB218" s="178" t="str">
        <f t="shared" si="180"/>
        <v/>
      </c>
      <c r="AC218" s="95" t="str">
        <f t="shared" si="181"/>
        <v/>
      </c>
      <c r="AD218" s="384"/>
      <c r="AE218" s="95"/>
      <c r="AF218" s="95"/>
      <c r="AG218" s="178" t="str">
        <f t="shared" si="182"/>
        <v/>
      </c>
      <c r="AH218" s="95" t="str">
        <f t="shared" si="183"/>
        <v/>
      </c>
      <c r="AI218" s="384"/>
      <c r="AJ218" s="95"/>
      <c r="AK218" s="95"/>
      <c r="AL218" s="178" t="str">
        <f t="shared" si="184"/>
        <v/>
      </c>
      <c r="AM218" s="95" t="str">
        <f t="shared" si="185"/>
        <v/>
      </c>
      <c r="AN218" s="384"/>
      <c r="AO218" s="95"/>
      <c r="AP218" s="95"/>
      <c r="AQ218" s="178" t="str">
        <f t="shared" si="186"/>
        <v/>
      </c>
      <c r="AR218" s="95" t="str">
        <f t="shared" si="187"/>
        <v/>
      </c>
      <c r="AS218" s="384"/>
      <c r="AT218" s="95"/>
      <c r="AU218" s="95"/>
      <c r="AV218" s="178" t="str">
        <f t="shared" si="188"/>
        <v/>
      </c>
      <c r="AW218" s="95" t="str">
        <f t="shared" si="189"/>
        <v/>
      </c>
      <c r="AX218" s="384"/>
    </row>
    <row r="219" spans="2:50">
      <c r="B219" s="390"/>
      <c r="C219" s="95">
        <f t="shared" si="174"/>
        <v>13</v>
      </c>
      <c r="D219" s="95"/>
      <c r="E219" s="95"/>
      <c r="F219" s="95"/>
      <c r="G219" s="178"/>
      <c r="H219" s="384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392"/>
      <c r="M219" s="154" t="str">
        <f t="shared" si="175"/>
        <v/>
      </c>
      <c r="N219" s="385"/>
      <c r="O219" s="385"/>
      <c r="P219" s="95"/>
      <c r="Q219" s="95"/>
      <c r="R219" s="178" t="str">
        <f t="shared" si="176"/>
        <v/>
      </c>
      <c r="S219" s="95" t="str">
        <f t="shared" si="177"/>
        <v/>
      </c>
      <c r="T219" s="384"/>
      <c r="U219" s="95"/>
      <c r="V219" s="95"/>
      <c r="W219" s="178" t="str">
        <f t="shared" si="178"/>
        <v/>
      </c>
      <c r="X219" s="95" t="str">
        <f t="shared" si="179"/>
        <v/>
      </c>
      <c r="Y219" s="384"/>
      <c r="Z219" s="95"/>
      <c r="AA219" s="95"/>
      <c r="AB219" s="178" t="str">
        <f t="shared" si="180"/>
        <v/>
      </c>
      <c r="AC219" s="95" t="str">
        <f t="shared" si="181"/>
        <v/>
      </c>
      <c r="AD219" s="384"/>
      <c r="AE219" s="95"/>
      <c r="AF219" s="95"/>
      <c r="AG219" s="178" t="str">
        <f t="shared" si="182"/>
        <v/>
      </c>
      <c r="AH219" s="95" t="str">
        <f t="shared" si="183"/>
        <v/>
      </c>
      <c r="AI219" s="384"/>
      <c r="AJ219" s="95"/>
      <c r="AK219" s="95"/>
      <c r="AL219" s="178" t="str">
        <f t="shared" si="184"/>
        <v/>
      </c>
      <c r="AM219" s="95" t="str">
        <f t="shared" si="185"/>
        <v/>
      </c>
      <c r="AN219" s="384"/>
      <c r="AO219" s="95"/>
      <c r="AP219" s="95"/>
      <c r="AQ219" s="178" t="str">
        <f t="shared" si="186"/>
        <v/>
      </c>
      <c r="AR219" s="95" t="str">
        <f t="shared" si="187"/>
        <v/>
      </c>
      <c r="AS219" s="384"/>
      <c r="AT219" s="95"/>
      <c r="AU219" s="95"/>
      <c r="AV219" s="178" t="str">
        <f t="shared" si="188"/>
        <v/>
      </c>
      <c r="AW219" s="95" t="str">
        <f t="shared" si="189"/>
        <v/>
      </c>
      <c r="AX219" s="384"/>
    </row>
    <row r="220" spans="2:50">
      <c r="B220" s="390"/>
      <c r="C220" s="95">
        <f t="shared" si="174"/>
        <v>14</v>
      </c>
      <c r="D220" s="95"/>
      <c r="E220" s="95"/>
      <c r="F220" s="95"/>
      <c r="G220" s="178"/>
      <c r="H220" s="384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392"/>
      <c r="M220" s="154" t="str">
        <f t="shared" si="175"/>
        <v/>
      </c>
      <c r="N220" s="385"/>
      <c r="O220" s="385"/>
      <c r="P220" s="95"/>
      <c r="Q220" s="95"/>
      <c r="R220" s="178" t="str">
        <f t="shared" si="176"/>
        <v/>
      </c>
      <c r="S220" s="95" t="str">
        <f t="shared" si="177"/>
        <v/>
      </c>
      <c r="T220" s="384"/>
      <c r="U220" s="95"/>
      <c r="V220" s="95"/>
      <c r="W220" s="178" t="str">
        <f t="shared" si="178"/>
        <v/>
      </c>
      <c r="X220" s="95" t="str">
        <f t="shared" si="179"/>
        <v/>
      </c>
      <c r="Y220" s="384"/>
      <c r="Z220" s="95"/>
      <c r="AA220" s="95"/>
      <c r="AB220" s="178" t="str">
        <f t="shared" si="180"/>
        <v/>
      </c>
      <c r="AC220" s="95" t="str">
        <f t="shared" si="181"/>
        <v/>
      </c>
      <c r="AD220" s="384"/>
      <c r="AE220" s="95"/>
      <c r="AF220" s="95"/>
      <c r="AG220" s="178" t="str">
        <f t="shared" si="182"/>
        <v/>
      </c>
      <c r="AH220" s="95" t="str">
        <f t="shared" si="183"/>
        <v/>
      </c>
      <c r="AI220" s="384"/>
      <c r="AJ220" s="95"/>
      <c r="AK220" s="95"/>
      <c r="AL220" s="178" t="str">
        <f t="shared" si="184"/>
        <v/>
      </c>
      <c r="AM220" s="95" t="str">
        <f t="shared" si="185"/>
        <v/>
      </c>
      <c r="AN220" s="384"/>
      <c r="AO220" s="95"/>
      <c r="AP220" s="95"/>
      <c r="AQ220" s="178" t="str">
        <f t="shared" si="186"/>
        <v/>
      </c>
      <c r="AR220" s="95" t="str">
        <f t="shared" si="187"/>
        <v/>
      </c>
      <c r="AS220" s="384"/>
      <c r="AT220" s="95"/>
      <c r="AU220" s="95"/>
      <c r="AV220" s="178" t="str">
        <f t="shared" si="188"/>
        <v/>
      </c>
      <c r="AW220" s="95" t="str">
        <f t="shared" si="189"/>
        <v/>
      </c>
      <c r="AX220" s="384"/>
    </row>
    <row r="221" spans="2:50">
      <c r="B221" s="390"/>
      <c r="C221" s="95">
        <f t="shared" si="174"/>
        <v>15</v>
      </c>
      <c r="D221" s="95"/>
      <c r="E221" s="95"/>
      <c r="F221" s="95"/>
      <c r="G221" s="178"/>
      <c r="H221" s="384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393"/>
      <c r="M221" s="154" t="str">
        <f t="shared" si="175"/>
        <v/>
      </c>
      <c r="N221" s="385"/>
      <c r="O221" s="385"/>
      <c r="P221" s="95"/>
      <c r="Q221" s="95"/>
      <c r="R221" s="178" t="str">
        <f t="shared" si="176"/>
        <v/>
      </c>
      <c r="S221" s="95" t="str">
        <f t="shared" si="177"/>
        <v/>
      </c>
      <c r="T221" s="384"/>
      <c r="U221" s="95"/>
      <c r="V221" s="95"/>
      <c r="W221" s="178" t="str">
        <f t="shared" si="178"/>
        <v/>
      </c>
      <c r="X221" s="95" t="str">
        <f t="shared" si="179"/>
        <v/>
      </c>
      <c r="Y221" s="384"/>
      <c r="Z221" s="95"/>
      <c r="AA221" s="95"/>
      <c r="AB221" s="178" t="str">
        <f t="shared" si="180"/>
        <v/>
      </c>
      <c r="AC221" s="95" t="str">
        <f t="shared" si="181"/>
        <v/>
      </c>
      <c r="AD221" s="384"/>
      <c r="AE221" s="95"/>
      <c r="AF221" s="95"/>
      <c r="AG221" s="178" t="str">
        <f t="shared" si="182"/>
        <v/>
      </c>
      <c r="AH221" s="95" t="str">
        <f t="shared" si="183"/>
        <v/>
      </c>
      <c r="AI221" s="384"/>
      <c r="AJ221" s="95"/>
      <c r="AK221" s="95"/>
      <c r="AL221" s="178" t="str">
        <f t="shared" si="184"/>
        <v/>
      </c>
      <c r="AM221" s="95" t="str">
        <f t="shared" si="185"/>
        <v/>
      </c>
      <c r="AN221" s="384"/>
      <c r="AO221" s="95"/>
      <c r="AP221" s="95"/>
      <c r="AQ221" s="178" t="str">
        <f t="shared" si="186"/>
        <v/>
      </c>
      <c r="AR221" s="95" t="str">
        <f t="shared" si="187"/>
        <v/>
      </c>
      <c r="AS221" s="384"/>
      <c r="AT221" s="95"/>
      <c r="AU221" s="95"/>
      <c r="AV221" s="178" t="str">
        <f t="shared" si="188"/>
        <v/>
      </c>
      <c r="AW221" s="95" t="str">
        <f t="shared" si="189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85" t="s">
        <v>152</v>
      </c>
      <c r="C227" s="95">
        <f>C207</f>
        <v>1</v>
      </c>
      <c r="D227" s="95" t="s">
        <v>153</v>
      </c>
      <c r="E227" s="95">
        <v>17</v>
      </c>
      <c r="F227" s="95">
        <v>1500</v>
      </c>
      <c r="G227" s="178">
        <f>F227/E227</f>
        <v>88.235294117647058</v>
      </c>
      <c r="H227" s="384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391">
        <f>IFERROR(AVERAGE(K227:K241),"-")</f>
        <v>84.328477851625252</v>
      </c>
      <c r="M227" s="154">
        <f>IFERROR(RANK(K227, K$227:K$241),"")</f>
        <v>1</v>
      </c>
      <c r="N227" s="385"/>
      <c r="O227" s="385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384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384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384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384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384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384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384">
        <f>AVERAGE(AV227:AV241)</f>
        <v>84.060721062618612</v>
      </c>
    </row>
    <row r="228" spans="2:50">
      <c r="B228" s="390"/>
      <c r="C228" s="95">
        <f t="shared" ref="C228:C241" si="192">C208</f>
        <v>2</v>
      </c>
      <c r="D228" s="95"/>
      <c r="E228" s="95"/>
      <c r="F228" s="95"/>
      <c r="G228" s="178"/>
      <c r="H228" s="384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392"/>
      <c r="M228" s="154" t="str">
        <f t="shared" ref="M228:M241" si="193">IFERROR(RANK(K228, K$227:K$241),"")</f>
        <v/>
      </c>
      <c r="N228" s="385"/>
      <c r="O228" s="385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384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384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384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384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384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384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384"/>
    </row>
    <row r="229" spans="2:50">
      <c r="B229" s="390"/>
      <c r="C229" s="95">
        <f t="shared" si="192"/>
        <v>3</v>
      </c>
      <c r="D229" s="95"/>
      <c r="E229" s="95"/>
      <c r="F229" s="95"/>
      <c r="G229" s="178"/>
      <c r="H229" s="384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392"/>
      <c r="M229" s="154" t="str">
        <f t="shared" si="193"/>
        <v/>
      </c>
      <c r="N229" s="385"/>
      <c r="O229" s="385"/>
      <c r="P229" s="95"/>
      <c r="Q229" s="95"/>
      <c r="R229" s="178" t="str">
        <f t="shared" si="194"/>
        <v/>
      </c>
      <c r="S229" s="95" t="str">
        <f t="shared" si="195"/>
        <v/>
      </c>
      <c r="T229" s="384"/>
      <c r="U229" s="95"/>
      <c r="V229" s="95"/>
      <c r="W229" s="178" t="str">
        <f t="shared" si="196"/>
        <v/>
      </c>
      <c r="X229" s="95" t="str">
        <f t="shared" si="197"/>
        <v/>
      </c>
      <c r="Y229" s="384"/>
      <c r="Z229" s="95"/>
      <c r="AA229" s="95"/>
      <c r="AB229" s="178" t="str">
        <f t="shared" si="198"/>
        <v/>
      </c>
      <c r="AC229" s="95" t="str">
        <f t="shared" si="199"/>
        <v/>
      </c>
      <c r="AD229" s="384"/>
      <c r="AE229" s="95"/>
      <c r="AF229" s="95"/>
      <c r="AG229" s="178" t="str">
        <f t="shared" si="200"/>
        <v/>
      </c>
      <c r="AH229" s="95" t="str">
        <f t="shared" si="201"/>
        <v/>
      </c>
      <c r="AI229" s="384"/>
      <c r="AJ229" s="95"/>
      <c r="AK229" s="95"/>
      <c r="AL229" s="178" t="str">
        <f t="shared" si="202"/>
        <v/>
      </c>
      <c r="AM229" s="95" t="str">
        <f t="shared" si="203"/>
        <v/>
      </c>
      <c r="AN229" s="384"/>
      <c r="AO229" s="95"/>
      <c r="AP229" s="95"/>
      <c r="AQ229" s="178" t="str">
        <f t="shared" si="204"/>
        <v/>
      </c>
      <c r="AR229" s="95" t="str">
        <f t="shared" si="205"/>
        <v/>
      </c>
      <c r="AS229" s="384"/>
      <c r="AT229" s="95"/>
      <c r="AU229" s="95"/>
      <c r="AV229" s="178" t="str">
        <f t="shared" si="206"/>
        <v/>
      </c>
      <c r="AW229" s="95" t="str">
        <f t="shared" si="207"/>
        <v/>
      </c>
      <c r="AX229" s="384"/>
    </row>
    <row r="230" spans="2:50">
      <c r="B230" s="390"/>
      <c r="C230" s="95">
        <f t="shared" si="192"/>
        <v>4</v>
      </c>
      <c r="D230" s="95"/>
      <c r="E230" s="95"/>
      <c r="F230" s="95"/>
      <c r="G230" s="178"/>
      <c r="H230" s="384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392"/>
      <c r="M230" s="154" t="str">
        <f t="shared" si="193"/>
        <v/>
      </c>
      <c r="N230" s="385"/>
      <c r="O230" s="385"/>
      <c r="P230" s="95"/>
      <c r="Q230" s="95"/>
      <c r="R230" s="178" t="str">
        <f t="shared" si="194"/>
        <v/>
      </c>
      <c r="S230" s="95" t="str">
        <f t="shared" si="195"/>
        <v/>
      </c>
      <c r="T230" s="384"/>
      <c r="U230" s="95"/>
      <c r="V230" s="95"/>
      <c r="W230" s="178" t="str">
        <f t="shared" si="196"/>
        <v/>
      </c>
      <c r="X230" s="95" t="str">
        <f t="shared" si="197"/>
        <v/>
      </c>
      <c r="Y230" s="384"/>
      <c r="Z230" s="95"/>
      <c r="AA230" s="95"/>
      <c r="AB230" s="178" t="str">
        <f t="shared" si="198"/>
        <v/>
      </c>
      <c r="AC230" s="95" t="str">
        <f t="shared" si="199"/>
        <v/>
      </c>
      <c r="AD230" s="384"/>
      <c r="AE230" s="95"/>
      <c r="AF230" s="95"/>
      <c r="AG230" s="178" t="str">
        <f t="shared" si="200"/>
        <v/>
      </c>
      <c r="AH230" s="95" t="str">
        <f t="shared" si="201"/>
        <v/>
      </c>
      <c r="AI230" s="384"/>
      <c r="AJ230" s="95"/>
      <c r="AK230" s="95"/>
      <c r="AL230" s="178" t="str">
        <f t="shared" si="202"/>
        <v/>
      </c>
      <c r="AM230" s="95" t="str">
        <f t="shared" si="203"/>
        <v/>
      </c>
      <c r="AN230" s="384"/>
      <c r="AO230" s="95"/>
      <c r="AP230" s="95"/>
      <c r="AQ230" s="178" t="str">
        <f t="shared" si="204"/>
        <v/>
      </c>
      <c r="AR230" s="95" t="str">
        <f t="shared" si="205"/>
        <v/>
      </c>
      <c r="AS230" s="384"/>
      <c r="AT230" s="95"/>
      <c r="AU230" s="95"/>
      <c r="AV230" s="178" t="str">
        <f t="shared" si="206"/>
        <v/>
      </c>
      <c r="AW230" s="95" t="str">
        <f t="shared" si="207"/>
        <v/>
      </c>
      <c r="AX230" s="384"/>
    </row>
    <row r="231" spans="2:50">
      <c r="B231" s="390"/>
      <c r="C231" s="95">
        <f t="shared" si="192"/>
        <v>5</v>
      </c>
      <c r="D231" s="95"/>
      <c r="E231" s="95"/>
      <c r="F231" s="95"/>
      <c r="G231" s="178"/>
      <c r="H231" s="384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392"/>
      <c r="M231" s="154" t="str">
        <f t="shared" si="193"/>
        <v/>
      </c>
      <c r="N231" s="385"/>
      <c r="O231" s="385"/>
      <c r="P231" s="95"/>
      <c r="Q231" s="95"/>
      <c r="R231" s="178" t="str">
        <f t="shared" si="194"/>
        <v/>
      </c>
      <c r="S231" s="95" t="str">
        <f t="shared" si="195"/>
        <v/>
      </c>
      <c r="T231" s="384"/>
      <c r="U231" s="95"/>
      <c r="V231" s="95"/>
      <c r="W231" s="178" t="str">
        <f t="shared" si="196"/>
        <v/>
      </c>
      <c r="X231" s="95" t="str">
        <f t="shared" si="197"/>
        <v/>
      </c>
      <c r="Y231" s="384"/>
      <c r="Z231" s="95"/>
      <c r="AA231" s="95"/>
      <c r="AB231" s="178" t="str">
        <f t="shared" si="198"/>
        <v/>
      </c>
      <c r="AC231" s="95" t="str">
        <f t="shared" si="199"/>
        <v/>
      </c>
      <c r="AD231" s="384"/>
      <c r="AE231" s="95"/>
      <c r="AF231" s="95"/>
      <c r="AG231" s="178" t="str">
        <f t="shared" si="200"/>
        <v/>
      </c>
      <c r="AH231" s="95" t="str">
        <f t="shared" si="201"/>
        <v/>
      </c>
      <c r="AI231" s="384"/>
      <c r="AJ231" s="95"/>
      <c r="AK231" s="95"/>
      <c r="AL231" s="178" t="str">
        <f t="shared" si="202"/>
        <v/>
      </c>
      <c r="AM231" s="95" t="str">
        <f t="shared" si="203"/>
        <v/>
      </c>
      <c r="AN231" s="384"/>
      <c r="AO231" s="95"/>
      <c r="AP231" s="95"/>
      <c r="AQ231" s="178" t="str">
        <f t="shared" si="204"/>
        <v/>
      </c>
      <c r="AR231" s="95" t="str">
        <f t="shared" si="205"/>
        <v/>
      </c>
      <c r="AS231" s="384"/>
      <c r="AT231" s="95"/>
      <c r="AU231" s="95"/>
      <c r="AV231" s="178" t="str">
        <f t="shared" si="206"/>
        <v/>
      </c>
      <c r="AW231" s="95" t="str">
        <f t="shared" si="207"/>
        <v/>
      </c>
      <c r="AX231" s="384"/>
    </row>
    <row r="232" spans="2:50">
      <c r="B232" s="390"/>
      <c r="C232" s="95">
        <f t="shared" si="192"/>
        <v>6</v>
      </c>
      <c r="D232" s="95"/>
      <c r="E232" s="95"/>
      <c r="F232" s="95"/>
      <c r="G232" s="178"/>
      <c r="H232" s="384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392"/>
      <c r="M232" s="154" t="str">
        <f t="shared" si="193"/>
        <v/>
      </c>
      <c r="N232" s="385"/>
      <c r="O232" s="385"/>
      <c r="P232" s="95"/>
      <c r="Q232" s="95"/>
      <c r="R232" s="178" t="str">
        <f t="shared" si="194"/>
        <v/>
      </c>
      <c r="S232" s="95" t="str">
        <f t="shared" si="195"/>
        <v/>
      </c>
      <c r="T232" s="384"/>
      <c r="U232" s="95"/>
      <c r="V232" s="95"/>
      <c r="W232" s="178" t="str">
        <f t="shared" si="196"/>
        <v/>
      </c>
      <c r="X232" s="95" t="str">
        <f t="shared" si="197"/>
        <v/>
      </c>
      <c r="Y232" s="384"/>
      <c r="Z232" s="95"/>
      <c r="AA232" s="95"/>
      <c r="AB232" s="178" t="str">
        <f t="shared" si="198"/>
        <v/>
      </c>
      <c r="AC232" s="95" t="str">
        <f t="shared" si="199"/>
        <v/>
      </c>
      <c r="AD232" s="384"/>
      <c r="AE232" s="95"/>
      <c r="AF232" s="95"/>
      <c r="AG232" s="178" t="str">
        <f t="shared" si="200"/>
        <v/>
      </c>
      <c r="AH232" s="95" t="str">
        <f t="shared" si="201"/>
        <v/>
      </c>
      <c r="AI232" s="384"/>
      <c r="AJ232" s="95"/>
      <c r="AK232" s="95"/>
      <c r="AL232" s="178" t="str">
        <f t="shared" si="202"/>
        <v/>
      </c>
      <c r="AM232" s="95" t="str">
        <f t="shared" si="203"/>
        <v/>
      </c>
      <c r="AN232" s="384"/>
      <c r="AO232" s="95"/>
      <c r="AP232" s="95"/>
      <c r="AQ232" s="178" t="str">
        <f t="shared" si="204"/>
        <v/>
      </c>
      <c r="AR232" s="95" t="str">
        <f t="shared" si="205"/>
        <v/>
      </c>
      <c r="AS232" s="384"/>
      <c r="AT232" s="95"/>
      <c r="AU232" s="95"/>
      <c r="AV232" s="178" t="str">
        <f t="shared" si="206"/>
        <v/>
      </c>
      <c r="AW232" s="95" t="str">
        <f t="shared" si="207"/>
        <v/>
      </c>
      <c r="AX232" s="384"/>
    </row>
    <row r="233" spans="2:50">
      <c r="B233" s="390"/>
      <c r="C233" s="95">
        <f t="shared" si="192"/>
        <v>7</v>
      </c>
      <c r="D233" s="95"/>
      <c r="E233" s="95"/>
      <c r="F233" s="95"/>
      <c r="G233" s="178"/>
      <c r="H233" s="384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392"/>
      <c r="M233" s="154" t="str">
        <f t="shared" si="193"/>
        <v/>
      </c>
      <c r="N233" s="385"/>
      <c r="O233" s="385"/>
      <c r="P233" s="95"/>
      <c r="Q233" s="95"/>
      <c r="R233" s="178" t="str">
        <f t="shared" si="194"/>
        <v/>
      </c>
      <c r="S233" s="95" t="str">
        <f t="shared" si="195"/>
        <v/>
      </c>
      <c r="T233" s="384"/>
      <c r="U233" s="95"/>
      <c r="V233" s="95"/>
      <c r="W233" s="178" t="str">
        <f t="shared" si="196"/>
        <v/>
      </c>
      <c r="X233" s="95" t="str">
        <f t="shared" si="197"/>
        <v/>
      </c>
      <c r="Y233" s="384"/>
      <c r="Z233" s="95"/>
      <c r="AA233" s="95"/>
      <c r="AB233" s="178" t="str">
        <f t="shared" si="198"/>
        <v/>
      </c>
      <c r="AC233" s="95" t="str">
        <f t="shared" si="199"/>
        <v/>
      </c>
      <c r="AD233" s="384"/>
      <c r="AE233" s="95"/>
      <c r="AF233" s="95"/>
      <c r="AG233" s="178" t="str">
        <f t="shared" si="200"/>
        <v/>
      </c>
      <c r="AH233" s="95" t="str">
        <f t="shared" si="201"/>
        <v/>
      </c>
      <c r="AI233" s="384"/>
      <c r="AJ233" s="95"/>
      <c r="AK233" s="95"/>
      <c r="AL233" s="178" t="str">
        <f t="shared" si="202"/>
        <v/>
      </c>
      <c r="AM233" s="95" t="str">
        <f t="shared" si="203"/>
        <v/>
      </c>
      <c r="AN233" s="384"/>
      <c r="AO233" s="95"/>
      <c r="AP233" s="95"/>
      <c r="AQ233" s="178" t="str">
        <f t="shared" si="204"/>
        <v/>
      </c>
      <c r="AR233" s="95" t="str">
        <f t="shared" si="205"/>
        <v/>
      </c>
      <c r="AS233" s="384"/>
      <c r="AT233" s="95"/>
      <c r="AU233" s="95"/>
      <c r="AV233" s="178" t="str">
        <f t="shared" si="206"/>
        <v/>
      </c>
      <c r="AW233" s="95" t="str">
        <f t="shared" si="207"/>
        <v/>
      </c>
      <c r="AX233" s="384"/>
    </row>
    <row r="234" spans="2:50">
      <c r="B234" s="390"/>
      <c r="C234" s="95">
        <f t="shared" si="192"/>
        <v>8</v>
      </c>
      <c r="D234" s="95"/>
      <c r="E234" s="95"/>
      <c r="F234" s="95"/>
      <c r="G234" s="178"/>
      <c r="H234" s="384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392"/>
      <c r="M234" s="154" t="str">
        <f t="shared" si="193"/>
        <v/>
      </c>
      <c r="N234" s="385"/>
      <c r="O234" s="385"/>
      <c r="P234" s="95"/>
      <c r="Q234" s="95"/>
      <c r="R234" s="178" t="str">
        <f t="shared" si="194"/>
        <v/>
      </c>
      <c r="S234" s="95" t="str">
        <f t="shared" si="195"/>
        <v/>
      </c>
      <c r="T234" s="384"/>
      <c r="U234" s="95"/>
      <c r="V234" s="95"/>
      <c r="W234" s="178" t="str">
        <f t="shared" si="196"/>
        <v/>
      </c>
      <c r="X234" s="95" t="str">
        <f t="shared" si="197"/>
        <v/>
      </c>
      <c r="Y234" s="384"/>
      <c r="Z234" s="95"/>
      <c r="AA234" s="95"/>
      <c r="AB234" s="178" t="str">
        <f t="shared" si="198"/>
        <v/>
      </c>
      <c r="AC234" s="95" t="str">
        <f t="shared" si="199"/>
        <v/>
      </c>
      <c r="AD234" s="384"/>
      <c r="AE234" s="95"/>
      <c r="AF234" s="95"/>
      <c r="AG234" s="178" t="str">
        <f t="shared" si="200"/>
        <v/>
      </c>
      <c r="AH234" s="95" t="str">
        <f t="shared" si="201"/>
        <v/>
      </c>
      <c r="AI234" s="384"/>
      <c r="AJ234" s="95"/>
      <c r="AK234" s="95"/>
      <c r="AL234" s="178" t="str">
        <f t="shared" si="202"/>
        <v/>
      </c>
      <c r="AM234" s="95" t="str">
        <f t="shared" si="203"/>
        <v/>
      </c>
      <c r="AN234" s="384"/>
      <c r="AO234" s="95"/>
      <c r="AP234" s="95"/>
      <c r="AQ234" s="178" t="str">
        <f t="shared" si="204"/>
        <v/>
      </c>
      <c r="AR234" s="95" t="str">
        <f t="shared" si="205"/>
        <v/>
      </c>
      <c r="AS234" s="384"/>
      <c r="AT234" s="95"/>
      <c r="AU234" s="95"/>
      <c r="AV234" s="178" t="str">
        <f t="shared" si="206"/>
        <v/>
      </c>
      <c r="AW234" s="95" t="str">
        <f t="shared" si="207"/>
        <v/>
      </c>
      <c r="AX234" s="384"/>
    </row>
    <row r="235" spans="2:50">
      <c r="B235" s="390"/>
      <c r="C235" s="95">
        <f t="shared" si="192"/>
        <v>9</v>
      </c>
      <c r="D235" s="95"/>
      <c r="E235" s="95"/>
      <c r="F235" s="95"/>
      <c r="G235" s="178"/>
      <c r="H235" s="384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392"/>
      <c r="M235" s="154" t="str">
        <f t="shared" si="193"/>
        <v/>
      </c>
      <c r="N235" s="385"/>
      <c r="O235" s="385"/>
      <c r="P235" s="95"/>
      <c r="Q235" s="95"/>
      <c r="R235" s="178" t="str">
        <f t="shared" si="194"/>
        <v/>
      </c>
      <c r="S235" s="95" t="str">
        <f t="shared" si="195"/>
        <v/>
      </c>
      <c r="T235" s="384"/>
      <c r="U235" s="95"/>
      <c r="V235" s="95"/>
      <c r="W235" s="178" t="str">
        <f t="shared" si="196"/>
        <v/>
      </c>
      <c r="X235" s="95" t="str">
        <f t="shared" si="197"/>
        <v/>
      </c>
      <c r="Y235" s="384"/>
      <c r="Z235" s="95"/>
      <c r="AA235" s="95"/>
      <c r="AB235" s="178" t="str">
        <f t="shared" si="198"/>
        <v/>
      </c>
      <c r="AC235" s="95" t="str">
        <f t="shared" si="199"/>
        <v/>
      </c>
      <c r="AD235" s="384"/>
      <c r="AE235" s="95"/>
      <c r="AF235" s="95"/>
      <c r="AG235" s="178" t="str">
        <f t="shared" si="200"/>
        <v/>
      </c>
      <c r="AH235" s="95" t="str">
        <f t="shared" si="201"/>
        <v/>
      </c>
      <c r="AI235" s="384"/>
      <c r="AJ235" s="95"/>
      <c r="AK235" s="95"/>
      <c r="AL235" s="178" t="str">
        <f t="shared" si="202"/>
        <v/>
      </c>
      <c r="AM235" s="95" t="str">
        <f t="shared" si="203"/>
        <v/>
      </c>
      <c r="AN235" s="384"/>
      <c r="AO235" s="95"/>
      <c r="AP235" s="95"/>
      <c r="AQ235" s="178" t="str">
        <f t="shared" si="204"/>
        <v/>
      </c>
      <c r="AR235" s="95" t="str">
        <f t="shared" si="205"/>
        <v/>
      </c>
      <c r="AS235" s="384"/>
      <c r="AT235" s="95"/>
      <c r="AU235" s="95"/>
      <c r="AV235" s="178" t="str">
        <f t="shared" si="206"/>
        <v/>
      </c>
      <c r="AW235" s="95" t="str">
        <f t="shared" si="207"/>
        <v/>
      </c>
      <c r="AX235" s="384"/>
    </row>
    <row r="236" spans="2:50">
      <c r="B236" s="390"/>
      <c r="C236" s="95">
        <f t="shared" si="192"/>
        <v>10</v>
      </c>
      <c r="D236" s="95"/>
      <c r="E236" s="95"/>
      <c r="F236" s="95"/>
      <c r="G236" s="178"/>
      <c r="H236" s="384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392"/>
      <c r="M236" s="154" t="str">
        <f t="shared" si="193"/>
        <v/>
      </c>
      <c r="N236" s="385"/>
      <c r="O236" s="385"/>
      <c r="P236" s="95"/>
      <c r="Q236" s="95"/>
      <c r="R236" s="178" t="str">
        <f t="shared" si="194"/>
        <v/>
      </c>
      <c r="S236" s="95" t="str">
        <f t="shared" si="195"/>
        <v/>
      </c>
      <c r="T236" s="384"/>
      <c r="U236" s="95"/>
      <c r="V236" s="95"/>
      <c r="W236" s="178" t="str">
        <f t="shared" si="196"/>
        <v/>
      </c>
      <c r="X236" s="95" t="str">
        <f t="shared" si="197"/>
        <v/>
      </c>
      <c r="Y236" s="384"/>
      <c r="Z236" s="95"/>
      <c r="AA236" s="95"/>
      <c r="AB236" s="178" t="str">
        <f t="shared" si="198"/>
        <v/>
      </c>
      <c r="AC236" s="95" t="str">
        <f t="shared" si="199"/>
        <v/>
      </c>
      <c r="AD236" s="384"/>
      <c r="AE236" s="95"/>
      <c r="AF236" s="95"/>
      <c r="AG236" s="178" t="str">
        <f t="shared" si="200"/>
        <v/>
      </c>
      <c r="AH236" s="95" t="str">
        <f t="shared" si="201"/>
        <v/>
      </c>
      <c r="AI236" s="384"/>
      <c r="AJ236" s="95"/>
      <c r="AK236" s="95"/>
      <c r="AL236" s="178" t="str">
        <f t="shared" si="202"/>
        <v/>
      </c>
      <c r="AM236" s="95" t="str">
        <f t="shared" si="203"/>
        <v/>
      </c>
      <c r="AN236" s="384"/>
      <c r="AO236" s="95"/>
      <c r="AP236" s="95"/>
      <c r="AQ236" s="178" t="str">
        <f t="shared" si="204"/>
        <v/>
      </c>
      <c r="AR236" s="95" t="str">
        <f t="shared" si="205"/>
        <v/>
      </c>
      <c r="AS236" s="384"/>
      <c r="AT236" s="95"/>
      <c r="AU236" s="95"/>
      <c r="AV236" s="178" t="str">
        <f t="shared" si="206"/>
        <v/>
      </c>
      <c r="AW236" s="95" t="str">
        <f t="shared" si="207"/>
        <v/>
      </c>
      <c r="AX236" s="384"/>
    </row>
    <row r="237" spans="2:50">
      <c r="B237" s="390"/>
      <c r="C237" s="95">
        <f t="shared" si="192"/>
        <v>11</v>
      </c>
      <c r="D237" s="95"/>
      <c r="E237" s="95"/>
      <c r="F237" s="95"/>
      <c r="G237" s="178"/>
      <c r="H237" s="384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392"/>
      <c r="M237" s="154" t="str">
        <f t="shared" si="193"/>
        <v/>
      </c>
      <c r="N237" s="385"/>
      <c r="O237" s="385"/>
      <c r="P237" s="95"/>
      <c r="Q237" s="95"/>
      <c r="R237" s="178" t="str">
        <f t="shared" si="194"/>
        <v/>
      </c>
      <c r="S237" s="95" t="str">
        <f t="shared" si="195"/>
        <v/>
      </c>
      <c r="T237" s="384"/>
      <c r="U237" s="95"/>
      <c r="V237" s="95"/>
      <c r="W237" s="178" t="str">
        <f t="shared" si="196"/>
        <v/>
      </c>
      <c r="X237" s="95" t="str">
        <f t="shared" si="197"/>
        <v/>
      </c>
      <c r="Y237" s="384"/>
      <c r="Z237" s="95"/>
      <c r="AA237" s="95"/>
      <c r="AB237" s="178" t="str">
        <f t="shared" si="198"/>
        <v/>
      </c>
      <c r="AC237" s="95" t="str">
        <f t="shared" si="199"/>
        <v/>
      </c>
      <c r="AD237" s="384"/>
      <c r="AE237" s="95"/>
      <c r="AF237" s="95"/>
      <c r="AG237" s="178" t="str">
        <f t="shared" si="200"/>
        <v/>
      </c>
      <c r="AH237" s="95" t="str">
        <f t="shared" si="201"/>
        <v/>
      </c>
      <c r="AI237" s="384"/>
      <c r="AJ237" s="95"/>
      <c r="AK237" s="95"/>
      <c r="AL237" s="178" t="str">
        <f t="shared" si="202"/>
        <v/>
      </c>
      <c r="AM237" s="95" t="str">
        <f t="shared" si="203"/>
        <v/>
      </c>
      <c r="AN237" s="384"/>
      <c r="AO237" s="95"/>
      <c r="AP237" s="95"/>
      <c r="AQ237" s="178" t="str">
        <f t="shared" si="204"/>
        <v/>
      </c>
      <c r="AR237" s="95" t="str">
        <f t="shared" si="205"/>
        <v/>
      </c>
      <c r="AS237" s="384"/>
      <c r="AT237" s="95"/>
      <c r="AU237" s="95"/>
      <c r="AV237" s="178" t="str">
        <f t="shared" si="206"/>
        <v/>
      </c>
      <c r="AW237" s="95" t="str">
        <f t="shared" si="207"/>
        <v/>
      </c>
      <c r="AX237" s="384"/>
    </row>
    <row r="238" spans="2:50">
      <c r="B238" s="390"/>
      <c r="C238" s="95">
        <f t="shared" si="192"/>
        <v>12</v>
      </c>
      <c r="D238" s="95"/>
      <c r="E238" s="95"/>
      <c r="F238" s="95"/>
      <c r="G238" s="178"/>
      <c r="H238" s="384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392"/>
      <c r="M238" s="154" t="str">
        <f t="shared" si="193"/>
        <v/>
      </c>
      <c r="N238" s="385"/>
      <c r="O238" s="385"/>
      <c r="P238" s="95"/>
      <c r="Q238" s="95"/>
      <c r="R238" s="178" t="str">
        <f t="shared" si="194"/>
        <v/>
      </c>
      <c r="S238" s="95" t="str">
        <f t="shared" si="195"/>
        <v/>
      </c>
      <c r="T238" s="384"/>
      <c r="U238" s="95"/>
      <c r="V238" s="95"/>
      <c r="W238" s="178" t="str">
        <f t="shared" si="196"/>
        <v/>
      </c>
      <c r="X238" s="95" t="str">
        <f t="shared" si="197"/>
        <v/>
      </c>
      <c r="Y238" s="384"/>
      <c r="Z238" s="95"/>
      <c r="AA238" s="95"/>
      <c r="AB238" s="178" t="str">
        <f t="shared" si="198"/>
        <v/>
      </c>
      <c r="AC238" s="95" t="str">
        <f t="shared" si="199"/>
        <v/>
      </c>
      <c r="AD238" s="384"/>
      <c r="AE238" s="95"/>
      <c r="AF238" s="95"/>
      <c r="AG238" s="178" t="str">
        <f t="shared" si="200"/>
        <v/>
      </c>
      <c r="AH238" s="95" t="str">
        <f t="shared" si="201"/>
        <v/>
      </c>
      <c r="AI238" s="384"/>
      <c r="AJ238" s="95"/>
      <c r="AK238" s="95"/>
      <c r="AL238" s="178" t="str">
        <f t="shared" si="202"/>
        <v/>
      </c>
      <c r="AM238" s="95" t="str">
        <f t="shared" si="203"/>
        <v/>
      </c>
      <c r="AN238" s="384"/>
      <c r="AO238" s="95"/>
      <c r="AP238" s="95"/>
      <c r="AQ238" s="178" t="str">
        <f t="shared" si="204"/>
        <v/>
      </c>
      <c r="AR238" s="95" t="str">
        <f t="shared" si="205"/>
        <v/>
      </c>
      <c r="AS238" s="384"/>
      <c r="AT238" s="95"/>
      <c r="AU238" s="95"/>
      <c r="AV238" s="178" t="str">
        <f t="shared" si="206"/>
        <v/>
      </c>
      <c r="AW238" s="95" t="str">
        <f t="shared" si="207"/>
        <v/>
      </c>
      <c r="AX238" s="384"/>
    </row>
    <row r="239" spans="2:50">
      <c r="B239" s="390"/>
      <c r="C239" s="95">
        <f t="shared" si="192"/>
        <v>13</v>
      </c>
      <c r="D239" s="95"/>
      <c r="E239" s="95"/>
      <c r="F239" s="95"/>
      <c r="G239" s="178"/>
      <c r="H239" s="384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392"/>
      <c r="M239" s="154" t="str">
        <f t="shared" si="193"/>
        <v/>
      </c>
      <c r="N239" s="385"/>
      <c r="O239" s="385"/>
      <c r="P239" s="95"/>
      <c r="Q239" s="95"/>
      <c r="R239" s="178" t="str">
        <f t="shared" si="194"/>
        <v/>
      </c>
      <c r="S239" s="95" t="str">
        <f t="shared" si="195"/>
        <v/>
      </c>
      <c r="T239" s="384"/>
      <c r="U239" s="95"/>
      <c r="V239" s="95"/>
      <c r="W239" s="178" t="str">
        <f t="shared" si="196"/>
        <v/>
      </c>
      <c r="X239" s="95" t="str">
        <f t="shared" si="197"/>
        <v/>
      </c>
      <c r="Y239" s="384"/>
      <c r="Z239" s="95"/>
      <c r="AA239" s="95"/>
      <c r="AB239" s="178" t="str">
        <f t="shared" si="198"/>
        <v/>
      </c>
      <c r="AC239" s="95" t="str">
        <f t="shared" si="199"/>
        <v/>
      </c>
      <c r="AD239" s="384"/>
      <c r="AE239" s="95"/>
      <c r="AF239" s="95"/>
      <c r="AG239" s="178" t="str">
        <f t="shared" si="200"/>
        <v/>
      </c>
      <c r="AH239" s="95" t="str">
        <f t="shared" si="201"/>
        <v/>
      </c>
      <c r="AI239" s="384"/>
      <c r="AJ239" s="95"/>
      <c r="AK239" s="95"/>
      <c r="AL239" s="178" t="str">
        <f t="shared" si="202"/>
        <v/>
      </c>
      <c r="AM239" s="95" t="str">
        <f t="shared" si="203"/>
        <v/>
      </c>
      <c r="AN239" s="384"/>
      <c r="AO239" s="95"/>
      <c r="AP239" s="95"/>
      <c r="AQ239" s="178" t="str">
        <f t="shared" si="204"/>
        <v/>
      </c>
      <c r="AR239" s="95" t="str">
        <f t="shared" si="205"/>
        <v/>
      </c>
      <c r="AS239" s="384"/>
      <c r="AT239" s="95"/>
      <c r="AU239" s="95"/>
      <c r="AV239" s="178" t="str">
        <f t="shared" si="206"/>
        <v/>
      </c>
      <c r="AW239" s="95" t="str">
        <f t="shared" si="207"/>
        <v/>
      </c>
      <c r="AX239" s="384"/>
    </row>
    <row r="240" spans="2:50">
      <c r="B240" s="390"/>
      <c r="C240" s="95">
        <f t="shared" si="192"/>
        <v>14</v>
      </c>
      <c r="D240" s="95"/>
      <c r="E240" s="95"/>
      <c r="F240" s="95"/>
      <c r="G240" s="178"/>
      <c r="H240" s="384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392"/>
      <c r="M240" s="154" t="str">
        <f t="shared" si="193"/>
        <v/>
      </c>
      <c r="N240" s="385"/>
      <c r="O240" s="385"/>
      <c r="P240" s="95"/>
      <c r="Q240" s="95"/>
      <c r="R240" s="178" t="str">
        <f t="shared" si="194"/>
        <v/>
      </c>
      <c r="S240" s="95" t="str">
        <f t="shared" si="195"/>
        <v/>
      </c>
      <c r="T240" s="384"/>
      <c r="U240" s="95"/>
      <c r="V240" s="95"/>
      <c r="W240" s="178" t="str">
        <f t="shared" si="196"/>
        <v/>
      </c>
      <c r="X240" s="95" t="str">
        <f t="shared" si="197"/>
        <v/>
      </c>
      <c r="Y240" s="384"/>
      <c r="Z240" s="95"/>
      <c r="AA240" s="95"/>
      <c r="AB240" s="178" t="str">
        <f t="shared" si="198"/>
        <v/>
      </c>
      <c r="AC240" s="95" t="str">
        <f t="shared" si="199"/>
        <v/>
      </c>
      <c r="AD240" s="384"/>
      <c r="AE240" s="95"/>
      <c r="AF240" s="95"/>
      <c r="AG240" s="178" t="str">
        <f t="shared" si="200"/>
        <v/>
      </c>
      <c r="AH240" s="95" t="str">
        <f t="shared" si="201"/>
        <v/>
      </c>
      <c r="AI240" s="384"/>
      <c r="AJ240" s="95"/>
      <c r="AK240" s="95"/>
      <c r="AL240" s="178" t="str">
        <f t="shared" si="202"/>
        <v/>
      </c>
      <c r="AM240" s="95" t="str">
        <f t="shared" si="203"/>
        <v/>
      </c>
      <c r="AN240" s="384"/>
      <c r="AO240" s="95"/>
      <c r="AP240" s="95"/>
      <c r="AQ240" s="178" t="str">
        <f t="shared" si="204"/>
        <v/>
      </c>
      <c r="AR240" s="95" t="str">
        <f t="shared" si="205"/>
        <v/>
      </c>
      <c r="AS240" s="384"/>
      <c r="AT240" s="95"/>
      <c r="AU240" s="95"/>
      <c r="AV240" s="178" t="str">
        <f t="shared" si="206"/>
        <v/>
      </c>
      <c r="AW240" s="95" t="str">
        <f t="shared" si="207"/>
        <v/>
      </c>
      <c r="AX240" s="384"/>
    </row>
    <row r="241" spans="2:50">
      <c r="B241" s="390"/>
      <c r="C241" s="95">
        <f t="shared" si="192"/>
        <v>15</v>
      </c>
      <c r="D241" s="95"/>
      <c r="E241" s="95"/>
      <c r="F241" s="95"/>
      <c r="G241" s="178"/>
      <c r="H241" s="384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393"/>
      <c r="M241" s="154" t="str">
        <f t="shared" si="193"/>
        <v/>
      </c>
      <c r="N241" s="385"/>
      <c r="O241" s="385"/>
      <c r="P241" s="95"/>
      <c r="Q241" s="95"/>
      <c r="R241" s="178" t="str">
        <f t="shared" si="194"/>
        <v/>
      </c>
      <c r="S241" s="95" t="str">
        <f t="shared" si="195"/>
        <v/>
      </c>
      <c r="T241" s="384"/>
      <c r="U241" s="95"/>
      <c r="V241" s="95"/>
      <c r="W241" s="178" t="str">
        <f t="shared" si="196"/>
        <v/>
      </c>
      <c r="X241" s="95" t="str">
        <f t="shared" si="197"/>
        <v/>
      </c>
      <c r="Y241" s="384"/>
      <c r="Z241" s="95"/>
      <c r="AA241" s="95"/>
      <c r="AB241" s="178" t="str">
        <f t="shared" si="198"/>
        <v/>
      </c>
      <c r="AC241" s="95" t="str">
        <f t="shared" si="199"/>
        <v/>
      </c>
      <c r="AD241" s="384"/>
      <c r="AE241" s="95"/>
      <c r="AF241" s="95"/>
      <c r="AG241" s="178" t="str">
        <f t="shared" si="200"/>
        <v/>
      </c>
      <c r="AH241" s="95" t="str">
        <f t="shared" si="201"/>
        <v/>
      </c>
      <c r="AI241" s="384"/>
      <c r="AJ241" s="95"/>
      <c r="AK241" s="95"/>
      <c r="AL241" s="178" t="str">
        <f t="shared" si="202"/>
        <v/>
      </c>
      <c r="AM241" s="95" t="str">
        <f t="shared" si="203"/>
        <v/>
      </c>
      <c r="AN241" s="384"/>
      <c r="AO241" s="95"/>
      <c r="AP241" s="95"/>
      <c r="AQ241" s="178" t="str">
        <f t="shared" si="204"/>
        <v/>
      </c>
      <c r="AR241" s="95" t="str">
        <f t="shared" si="205"/>
        <v/>
      </c>
      <c r="AS241" s="384"/>
      <c r="AT241" s="95"/>
      <c r="AU241" s="95"/>
      <c r="AV241" s="178" t="str">
        <f t="shared" si="206"/>
        <v/>
      </c>
      <c r="AW241" s="95" t="str">
        <f t="shared" si="207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85" t="s">
        <v>152</v>
      </c>
      <c r="C247" s="95">
        <f>C227</f>
        <v>1</v>
      </c>
      <c r="D247" s="95" t="s">
        <v>153</v>
      </c>
      <c r="E247" s="95">
        <v>17</v>
      </c>
      <c r="F247" s="95">
        <v>1500</v>
      </c>
      <c r="G247" s="178">
        <f>F247/E247</f>
        <v>88.235294117647058</v>
      </c>
      <c r="H247" s="384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391">
        <f>IFERROR(AVERAGE(K247:K261),"-")</f>
        <v>84.304309134197254</v>
      </c>
      <c r="M247" s="154">
        <f>IFERROR(RANK(K247, K$247:K$261),"")</f>
        <v>1</v>
      </c>
      <c r="N247" s="385"/>
      <c r="O247" s="385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384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384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384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384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384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384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384">
        <f>AVERAGE(AV247:AV261)</f>
        <v>84.297213622291039</v>
      </c>
    </row>
    <row r="248" spans="2:50">
      <c r="B248" s="390"/>
      <c r="C248" s="95">
        <f t="shared" ref="C248:C261" si="210">C228</f>
        <v>2</v>
      </c>
      <c r="D248" s="95"/>
      <c r="E248" s="95"/>
      <c r="F248" s="95"/>
      <c r="G248" s="178"/>
      <c r="H248" s="384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392"/>
      <c r="M248" s="154" t="str">
        <f t="shared" ref="M248:M261" si="211">IFERROR(RANK(K248, K$247:K$261),"")</f>
        <v/>
      </c>
      <c r="N248" s="385"/>
      <c r="O248" s="385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384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384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384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384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384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384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384"/>
    </row>
    <row r="249" spans="2:50">
      <c r="B249" s="390"/>
      <c r="C249" s="95">
        <f t="shared" si="210"/>
        <v>3</v>
      </c>
      <c r="D249" s="95"/>
      <c r="E249" s="95"/>
      <c r="F249" s="95"/>
      <c r="G249" s="178"/>
      <c r="H249" s="384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392"/>
      <c r="M249" s="154" t="str">
        <f t="shared" si="211"/>
        <v/>
      </c>
      <c r="N249" s="385"/>
      <c r="O249" s="385"/>
      <c r="P249" s="95"/>
      <c r="Q249" s="95"/>
      <c r="R249" s="178" t="str">
        <f t="shared" si="212"/>
        <v/>
      </c>
      <c r="S249" s="95" t="str">
        <f t="shared" si="213"/>
        <v/>
      </c>
      <c r="T249" s="384"/>
      <c r="U249" s="95"/>
      <c r="V249" s="95"/>
      <c r="W249" s="178" t="str">
        <f t="shared" si="214"/>
        <v/>
      </c>
      <c r="X249" s="95" t="str">
        <f t="shared" si="215"/>
        <v/>
      </c>
      <c r="Y249" s="384"/>
      <c r="Z249" s="95"/>
      <c r="AA249" s="95"/>
      <c r="AB249" s="178" t="str">
        <f t="shared" si="216"/>
        <v/>
      </c>
      <c r="AC249" s="95" t="str">
        <f t="shared" si="217"/>
        <v/>
      </c>
      <c r="AD249" s="384"/>
      <c r="AE249" s="95"/>
      <c r="AF249" s="95"/>
      <c r="AG249" s="178" t="str">
        <f t="shared" si="218"/>
        <v/>
      </c>
      <c r="AH249" s="95" t="str">
        <f t="shared" si="219"/>
        <v/>
      </c>
      <c r="AI249" s="384"/>
      <c r="AJ249" s="95"/>
      <c r="AK249" s="95"/>
      <c r="AL249" s="178" t="str">
        <f t="shared" si="220"/>
        <v/>
      </c>
      <c r="AM249" s="95" t="str">
        <f t="shared" si="221"/>
        <v/>
      </c>
      <c r="AN249" s="384"/>
      <c r="AO249" s="95"/>
      <c r="AP249" s="95"/>
      <c r="AQ249" s="178" t="str">
        <f t="shared" si="222"/>
        <v/>
      </c>
      <c r="AR249" s="95" t="str">
        <f t="shared" si="223"/>
        <v/>
      </c>
      <c r="AS249" s="384"/>
      <c r="AT249" s="95"/>
      <c r="AU249" s="95"/>
      <c r="AV249" s="178" t="str">
        <f t="shared" si="224"/>
        <v/>
      </c>
      <c r="AW249" s="95" t="str">
        <f t="shared" si="225"/>
        <v/>
      </c>
      <c r="AX249" s="384"/>
    </row>
    <row r="250" spans="2:50">
      <c r="B250" s="390"/>
      <c r="C250" s="95">
        <f t="shared" si="210"/>
        <v>4</v>
      </c>
      <c r="D250" s="95"/>
      <c r="E250" s="95"/>
      <c r="F250" s="95"/>
      <c r="G250" s="178"/>
      <c r="H250" s="384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392"/>
      <c r="M250" s="154" t="str">
        <f t="shared" si="211"/>
        <v/>
      </c>
      <c r="N250" s="385"/>
      <c r="O250" s="385"/>
      <c r="P250" s="95"/>
      <c r="Q250" s="95"/>
      <c r="R250" s="178" t="str">
        <f t="shared" si="212"/>
        <v/>
      </c>
      <c r="S250" s="95" t="str">
        <f t="shared" si="213"/>
        <v/>
      </c>
      <c r="T250" s="384"/>
      <c r="U250" s="95"/>
      <c r="V250" s="95"/>
      <c r="W250" s="178" t="str">
        <f t="shared" si="214"/>
        <v/>
      </c>
      <c r="X250" s="95" t="str">
        <f t="shared" si="215"/>
        <v/>
      </c>
      <c r="Y250" s="384"/>
      <c r="Z250" s="95"/>
      <c r="AA250" s="95"/>
      <c r="AB250" s="178" t="str">
        <f t="shared" si="216"/>
        <v/>
      </c>
      <c r="AC250" s="95" t="str">
        <f t="shared" si="217"/>
        <v/>
      </c>
      <c r="AD250" s="384"/>
      <c r="AE250" s="95"/>
      <c r="AF250" s="95"/>
      <c r="AG250" s="178" t="str">
        <f t="shared" si="218"/>
        <v/>
      </c>
      <c r="AH250" s="95" t="str">
        <f t="shared" si="219"/>
        <v/>
      </c>
      <c r="AI250" s="384"/>
      <c r="AJ250" s="95"/>
      <c r="AK250" s="95"/>
      <c r="AL250" s="178" t="str">
        <f t="shared" si="220"/>
        <v/>
      </c>
      <c r="AM250" s="95" t="str">
        <f t="shared" si="221"/>
        <v/>
      </c>
      <c r="AN250" s="384"/>
      <c r="AO250" s="95"/>
      <c r="AP250" s="95"/>
      <c r="AQ250" s="178" t="str">
        <f t="shared" si="222"/>
        <v/>
      </c>
      <c r="AR250" s="95" t="str">
        <f t="shared" si="223"/>
        <v/>
      </c>
      <c r="AS250" s="384"/>
      <c r="AT250" s="95"/>
      <c r="AU250" s="95"/>
      <c r="AV250" s="178" t="str">
        <f t="shared" si="224"/>
        <v/>
      </c>
      <c r="AW250" s="95" t="str">
        <f t="shared" si="225"/>
        <v/>
      </c>
      <c r="AX250" s="384"/>
    </row>
    <row r="251" spans="2:50">
      <c r="B251" s="390"/>
      <c r="C251" s="95">
        <f t="shared" si="210"/>
        <v>5</v>
      </c>
      <c r="D251" s="95"/>
      <c r="E251" s="95"/>
      <c r="F251" s="95"/>
      <c r="G251" s="178"/>
      <c r="H251" s="384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392"/>
      <c r="M251" s="154" t="str">
        <f t="shared" si="211"/>
        <v/>
      </c>
      <c r="N251" s="385"/>
      <c r="O251" s="385"/>
      <c r="P251" s="95"/>
      <c r="Q251" s="95"/>
      <c r="R251" s="178" t="str">
        <f t="shared" si="212"/>
        <v/>
      </c>
      <c r="S251" s="95" t="str">
        <f t="shared" si="213"/>
        <v/>
      </c>
      <c r="T251" s="384"/>
      <c r="U251" s="95"/>
      <c r="V251" s="95"/>
      <c r="W251" s="178" t="str">
        <f t="shared" si="214"/>
        <v/>
      </c>
      <c r="X251" s="95" t="str">
        <f t="shared" si="215"/>
        <v/>
      </c>
      <c r="Y251" s="384"/>
      <c r="Z251" s="95"/>
      <c r="AA251" s="95"/>
      <c r="AB251" s="178" t="str">
        <f t="shared" si="216"/>
        <v/>
      </c>
      <c r="AC251" s="95" t="str">
        <f t="shared" si="217"/>
        <v/>
      </c>
      <c r="AD251" s="384"/>
      <c r="AE251" s="95"/>
      <c r="AF251" s="95"/>
      <c r="AG251" s="178" t="str">
        <f t="shared" si="218"/>
        <v/>
      </c>
      <c r="AH251" s="95" t="str">
        <f t="shared" si="219"/>
        <v/>
      </c>
      <c r="AI251" s="384"/>
      <c r="AJ251" s="95"/>
      <c r="AK251" s="95"/>
      <c r="AL251" s="178" t="str">
        <f t="shared" si="220"/>
        <v/>
      </c>
      <c r="AM251" s="95" t="str">
        <f t="shared" si="221"/>
        <v/>
      </c>
      <c r="AN251" s="384"/>
      <c r="AO251" s="95"/>
      <c r="AP251" s="95"/>
      <c r="AQ251" s="178" t="str">
        <f t="shared" si="222"/>
        <v/>
      </c>
      <c r="AR251" s="95" t="str">
        <f t="shared" si="223"/>
        <v/>
      </c>
      <c r="AS251" s="384"/>
      <c r="AT251" s="95"/>
      <c r="AU251" s="95"/>
      <c r="AV251" s="178" t="str">
        <f t="shared" si="224"/>
        <v/>
      </c>
      <c r="AW251" s="95" t="str">
        <f t="shared" si="225"/>
        <v/>
      </c>
      <c r="AX251" s="384"/>
    </row>
    <row r="252" spans="2:50">
      <c r="B252" s="390"/>
      <c r="C252" s="95">
        <f t="shared" si="210"/>
        <v>6</v>
      </c>
      <c r="D252" s="95"/>
      <c r="E252" s="95"/>
      <c r="F252" s="95"/>
      <c r="G252" s="178"/>
      <c r="H252" s="384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392"/>
      <c r="M252" s="154" t="str">
        <f t="shared" si="211"/>
        <v/>
      </c>
      <c r="N252" s="385"/>
      <c r="O252" s="385"/>
      <c r="P252" s="95"/>
      <c r="Q252" s="95"/>
      <c r="R252" s="178" t="str">
        <f t="shared" si="212"/>
        <v/>
      </c>
      <c r="S252" s="95" t="str">
        <f t="shared" si="213"/>
        <v/>
      </c>
      <c r="T252" s="384"/>
      <c r="U252" s="95"/>
      <c r="V252" s="95"/>
      <c r="W252" s="178" t="str">
        <f t="shared" si="214"/>
        <v/>
      </c>
      <c r="X252" s="95" t="str">
        <f t="shared" si="215"/>
        <v/>
      </c>
      <c r="Y252" s="384"/>
      <c r="Z252" s="95"/>
      <c r="AA252" s="95"/>
      <c r="AB252" s="178" t="str">
        <f t="shared" si="216"/>
        <v/>
      </c>
      <c r="AC252" s="95" t="str">
        <f t="shared" si="217"/>
        <v/>
      </c>
      <c r="AD252" s="384"/>
      <c r="AE252" s="95"/>
      <c r="AF252" s="95"/>
      <c r="AG252" s="178" t="str">
        <f t="shared" si="218"/>
        <v/>
      </c>
      <c r="AH252" s="95" t="str">
        <f t="shared" si="219"/>
        <v/>
      </c>
      <c r="AI252" s="384"/>
      <c r="AJ252" s="95"/>
      <c r="AK252" s="95"/>
      <c r="AL252" s="178" t="str">
        <f t="shared" si="220"/>
        <v/>
      </c>
      <c r="AM252" s="95" t="str">
        <f t="shared" si="221"/>
        <v/>
      </c>
      <c r="AN252" s="384"/>
      <c r="AO252" s="95"/>
      <c r="AP252" s="95"/>
      <c r="AQ252" s="178" t="str">
        <f t="shared" si="222"/>
        <v/>
      </c>
      <c r="AR252" s="95" t="str">
        <f t="shared" si="223"/>
        <v/>
      </c>
      <c r="AS252" s="384"/>
      <c r="AT252" s="95"/>
      <c r="AU252" s="95"/>
      <c r="AV252" s="178" t="str">
        <f t="shared" si="224"/>
        <v/>
      </c>
      <c r="AW252" s="95" t="str">
        <f t="shared" si="225"/>
        <v/>
      </c>
      <c r="AX252" s="384"/>
    </row>
    <row r="253" spans="2:50">
      <c r="B253" s="390"/>
      <c r="C253" s="95">
        <f t="shared" si="210"/>
        <v>7</v>
      </c>
      <c r="D253" s="95"/>
      <c r="E253" s="95"/>
      <c r="F253" s="95"/>
      <c r="G253" s="178"/>
      <c r="H253" s="384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392"/>
      <c r="M253" s="154" t="str">
        <f t="shared" si="211"/>
        <v/>
      </c>
      <c r="N253" s="385"/>
      <c r="O253" s="385"/>
      <c r="P253" s="95"/>
      <c r="Q253" s="95"/>
      <c r="R253" s="178" t="str">
        <f t="shared" si="212"/>
        <v/>
      </c>
      <c r="S253" s="95" t="str">
        <f t="shared" si="213"/>
        <v/>
      </c>
      <c r="T253" s="384"/>
      <c r="U253" s="95"/>
      <c r="V253" s="95"/>
      <c r="W253" s="178" t="str">
        <f t="shared" si="214"/>
        <v/>
      </c>
      <c r="X253" s="95" t="str">
        <f t="shared" si="215"/>
        <v/>
      </c>
      <c r="Y253" s="384"/>
      <c r="Z253" s="95"/>
      <c r="AA253" s="95"/>
      <c r="AB253" s="178" t="str">
        <f t="shared" si="216"/>
        <v/>
      </c>
      <c r="AC253" s="95" t="str">
        <f t="shared" si="217"/>
        <v/>
      </c>
      <c r="AD253" s="384"/>
      <c r="AE253" s="95"/>
      <c r="AF253" s="95"/>
      <c r="AG253" s="178" t="str">
        <f t="shared" si="218"/>
        <v/>
      </c>
      <c r="AH253" s="95" t="str">
        <f t="shared" si="219"/>
        <v/>
      </c>
      <c r="AI253" s="384"/>
      <c r="AJ253" s="95"/>
      <c r="AK253" s="95"/>
      <c r="AL253" s="178" t="str">
        <f t="shared" si="220"/>
        <v/>
      </c>
      <c r="AM253" s="95" t="str">
        <f t="shared" si="221"/>
        <v/>
      </c>
      <c r="AN253" s="384"/>
      <c r="AO253" s="95"/>
      <c r="AP253" s="95"/>
      <c r="AQ253" s="178" t="str">
        <f t="shared" si="222"/>
        <v/>
      </c>
      <c r="AR253" s="95" t="str">
        <f t="shared" si="223"/>
        <v/>
      </c>
      <c r="AS253" s="384"/>
      <c r="AT253" s="95"/>
      <c r="AU253" s="95"/>
      <c r="AV253" s="178" t="str">
        <f t="shared" si="224"/>
        <v/>
      </c>
      <c r="AW253" s="95" t="str">
        <f t="shared" si="225"/>
        <v/>
      </c>
      <c r="AX253" s="384"/>
    </row>
    <row r="254" spans="2:50">
      <c r="B254" s="390"/>
      <c r="C254" s="95">
        <f t="shared" si="210"/>
        <v>8</v>
      </c>
      <c r="D254" s="95"/>
      <c r="E254" s="95"/>
      <c r="F254" s="95"/>
      <c r="G254" s="178"/>
      <c r="H254" s="384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392"/>
      <c r="M254" s="154" t="str">
        <f t="shared" si="211"/>
        <v/>
      </c>
      <c r="N254" s="385"/>
      <c r="O254" s="385"/>
      <c r="P254" s="95"/>
      <c r="Q254" s="95"/>
      <c r="R254" s="178" t="str">
        <f t="shared" si="212"/>
        <v/>
      </c>
      <c r="S254" s="95" t="str">
        <f t="shared" si="213"/>
        <v/>
      </c>
      <c r="T254" s="384"/>
      <c r="U254" s="95"/>
      <c r="V254" s="95"/>
      <c r="W254" s="178" t="str">
        <f t="shared" si="214"/>
        <v/>
      </c>
      <c r="X254" s="95" t="str">
        <f t="shared" si="215"/>
        <v/>
      </c>
      <c r="Y254" s="384"/>
      <c r="Z254" s="95"/>
      <c r="AA254" s="95"/>
      <c r="AB254" s="178" t="str">
        <f t="shared" si="216"/>
        <v/>
      </c>
      <c r="AC254" s="95" t="str">
        <f t="shared" si="217"/>
        <v/>
      </c>
      <c r="AD254" s="384"/>
      <c r="AE254" s="95"/>
      <c r="AF254" s="95"/>
      <c r="AG254" s="178" t="str">
        <f t="shared" si="218"/>
        <v/>
      </c>
      <c r="AH254" s="95" t="str">
        <f t="shared" si="219"/>
        <v/>
      </c>
      <c r="AI254" s="384"/>
      <c r="AJ254" s="95"/>
      <c r="AK254" s="95"/>
      <c r="AL254" s="178" t="str">
        <f t="shared" si="220"/>
        <v/>
      </c>
      <c r="AM254" s="95" t="str">
        <f t="shared" si="221"/>
        <v/>
      </c>
      <c r="AN254" s="384"/>
      <c r="AO254" s="95"/>
      <c r="AP254" s="95"/>
      <c r="AQ254" s="178" t="str">
        <f t="shared" si="222"/>
        <v/>
      </c>
      <c r="AR254" s="95" t="str">
        <f t="shared" si="223"/>
        <v/>
      </c>
      <c r="AS254" s="384"/>
      <c r="AT254" s="95"/>
      <c r="AU254" s="95"/>
      <c r="AV254" s="178" t="str">
        <f t="shared" si="224"/>
        <v/>
      </c>
      <c r="AW254" s="95" t="str">
        <f t="shared" si="225"/>
        <v/>
      </c>
      <c r="AX254" s="384"/>
    </row>
    <row r="255" spans="2:50">
      <c r="B255" s="390"/>
      <c r="C255" s="95">
        <f t="shared" si="210"/>
        <v>9</v>
      </c>
      <c r="D255" s="95"/>
      <c r="E255" s="95"/>
      <c r="F255" s="95"/>
      <c r="G255" s="178"/>
      <c r="H255" s="384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392"/>
      <c r="M255" s="154" t="str">
        <f t="shared" si="211"/>
        <v/>
      </c>
      <c r="N255" s="385"/>
      <c r="O255" s="385"/>
      <c r="P255" s="95"/>
      <c r="Q255" s="95"/>
      <c r="R255" s="178" t="str">
        <f t="shared" si="212"/>
        <v/>
      </c>
      <c r="S255" s="95" t="str">
        <f t="shared" si="213"/>
        <v/>
      </c>
      <c r="T255" s="384"/>
      <c r="U255" s="95"/>
      <c r="V255" s="95"/>
      <c r="W255" s="178" t="str">
        <f t="shared" si="214"/>
        <v/>
      </c>
      <c r="X255" s="95" t="str">
        <f t="shared" si="215"/>
        <v/>
      </c>
      <c r="Y255" s="384"/>
      <c r="Z255" s="95"/>
      <c r="AA255" s="95"/>
      <c r="AB255" s="178" t="str">
        <f t="shared" si="216"/>
        <v/>
      </c>
      <c r="AC255" s="95" t="str">
        <f t="shared" si="217"/>
        <v/>
      </c>
      <c r="AD255" s="384"/>
      <c r="AE255" s="95"/>
      <c r="AF255" s="95"/>
      <c r="AG255" s="178" t="str">
        <f t="shared" si="218"/>
        <v/>
      </c>
      <c r="AH255" s="95" t="str">
        <f t="shared" si="219"/>
        <v/>
      </c>
      <c r="AI255" s="384"/>
      <c r="AJ255" s="95"/>
      <c r="AK255" s="95"/>
      <c r="AL255" s="178" t="str">
        <f t="shared" si="220"/>
        <v/>
      </c>
      <c r="AM255" s="95" t="str">
        <f t="shared" si="221"/>
        <v/>
      </c>
      <c r="AN255" s="384"/>
      <c r="AO255" s="95"/>
      <c r="AP255" s="95"/>
      <c r="AQ255" s="178" t="str">
        <f t="shared" si="222"/>
        <v/>
      </c>
      <c r="AR255" s="95" t="str">
        <f t="shared" si="223"/>
        <v/>
      </c>
      <c r="AS255" s="384"/>
      <c r="AT255" s="95"/>
      <c r="AU255" s="95"/>
      <c r="AV255" s="178" t="str">
        <f t="shared" si="224"/>
        <v/>
      </c>
      <c r="AW255" s="95" t="str">
        <f t="shared" si="225"/>
        <v/>
      </c>
      <c r="AX255" s="384"/>
    </row>
    <row r="256" spans="2:50">
      <c r="B256" s="390"/>
      <c r="C256" s="95">
        <f t="shared" si="210"/>
        <v>10</v>
      </c>
      <c r="D256" s="95"/>
      <c r="E256" s="95"/>
      <c r="F256" s="95"/>
      <c r="G256" s="178"/>
      <c r="H256" s="384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392"/>
      <c r="M256" s="154" t="str">
        <f t="shared" si="211"/>
        <v/>
      </c>
      <c r="N256" s="385"/>
      <c r="O256" s="385"/>
      <c r="P256" s="95"/>
      <c r="Q256" s="95"/>
      <c r="R256" s="178" t="str">
        <f t="shared" si="212"/>
        <v/>
      </c>
      <c r="S256" s="95" t="str">
        <f t="shared" si="213"/>
        <v/>
      </c>
      <c r="T256" s="384"/>
      <c r="U256" s="95"/>
      <c r="V256" s="95"/>
      <c r="W256" s="178" t="str">
        <f t="shared" si="214"/>
        <v/>
      </c>
      <c r="X256" s="95" t="str">
        <f t="shared" si="215"/>
        <v/>
      </c>
      <c r="Y256" s="384"/>
      <c r="Z256" s="95"/>
      <c r="AA256" s="95"/>
      <c r="AB256" s="178" t="str">
        <f t="shared" si="216"/>
        <v/>
      </c>
      <c r="AC256" s="95" t="str">
        <f t="shared" si="217"/>
        <v/>
      </c>
      <c r="AD256" s="384"/>
      <c r="AE256" s="95"/>
      <c r="AF256" s="95"/>
      <c r="AG256" s="178" t="str">
        <f t="shared" si="218"/>
        <v/>
      </c>
      <c r="AH256" s="95" t="str">
        <f t="shared" si="219"/>
        <v/>
      </c>
      <c r="AI256" s="384"/>
      <c r="AJ256" s="95"/>
      <c r="AK256" s="95"/>
      <c r="AL256" s="178" t="str">
        <f t="shared" si="220"/>
        <v/>
      </c>
      <c r="AM256" s="95" t="str">
        <f t="shared" si="221"/>
        <v/>
      </c>
      <c r="AN256" s="384"/>
      <c r="AO256" s="95"/>
      <c r="AP256" s="95"/>
      <c r="AQ256" s="178" t="str">
        <f t="shared" si="222"/>
        <v/>
      </c>
      <c r="AR256" s="95" t="str">
        <f t="shared" si="223"/>
        <v/>
      </c>
      <c r="AS256" s="384"/>
      <c r="AT256" s="95"/>
      <c r="AU256" s="95"/>
      <c r="AV256" s="178" t="str">
        <f t="shared" si="224"/>
        <v/>
      </c>
      <c r="AW256" s="95" t="str">
        <f t="shared" si="225"/>
        <v/>
      </c>
      <c r="AX256" s="384"/>
    </row>
    <row r="257" spans="2:50">
      <c r="B257" s="390"/>
      <c r="C257" s="95">
        <f t="shared" si="210"/>
        <v>11</v>
      </c>
      <c r="D257" s="95"/>
      <c r="E257" s="95"/>
      <c r="F257" s="95"/>
      <c r="G257" s="178"/>
      <c r="H257" s="384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392"/>
      <c r="M257" s="154" t="str">
        <f t="shared" si="211"/>
        <v/>
      </c>
      <c r="N257" s="385"/>
      <c r="O257" s="385"/>
      <c r="P257" s="95"/>
      <c r="Q257" s="95"/>
      <c r="R257" s="178" t="str">
        <f t="shared" si="212"/>
        <v/>
      </c>
      <c r="S257" s="95" t="str">
        <f t="shared" si="213"/>
        <v/>
      </c>
      <c r="T257" s="384"/>
      <c r="U257" s="95"/>
      <c r="V257" s="95"/>
      <c r="W257" s="178" t="str">
        <f t="shared" si="214"/>
        <v/>
      </c>
      <c r="X257" s="95" t="str">
        <f t="shared" si="215"/>
        <v/>
      </c>
      <c r="Y257" s="384"/>
      <c r="Z257" s="95"/>
      <c r="AA257" s="95"/>
      <c r="AB257" s="178" t="str">
        <f t="shared" si="216"/>
        <v/>
      </c>
      <c r="AC257" s="95" t="str">
        <f t="shared" si="217"/>
        <v/>
      </c>
      <c r="AD257" s="384"/>
      <c r="AE257" s="95"/>
      <c r="AF257" s="95"/>
      <c r="AG257" s="178" t="str">
        <f t="shared" si="218"/>
        <v/>
      </c>
      <c r="AH257" s="95" t="str">
        <f t="shared" si="219"/>
        <v/>
      </c>
      <c r="AI257" s="384"/>
      <c r="AJ257" s="95"/>
      <c r="AK257" s="95"/>
      <c r="AL257" s="178" t="str">
        <f t="shared" si="220"/>
        <v/>
      </c>
      <c r="AM257" s="95" t="str">
        <f t="shared" si="221"/>
        <v/>
      </c>
      <c r="AN257" s="384"/>
      <c r="AO257" s="95"/>
      <c r="AP257" s="95"/>
      <c r="AQ257" s="178" t="str">
        <f t="shared" si="222"/>
        <v/>
      </c>
      <c r="AR257" s="95" t="str">
        <f t="shared" si="223"/>
        <v/>
      </c>
      <c r="AS257" s="384"/>
      <c r="AT257" s="95"/>
      <c r="AU257" s="95"/>
      <c r="AV257" s="178" t="str">
        <f t="shared" si="224"/>
        <v/>
      </c>
      <c r="AW257" s="95" t="str">
        <f t="shared" si="225"/>
        <v/>
      </c>
      <c r="AX257" s="384"/>
    </row>
    <row r="258" spans="2:50">
      <c r="B258" s="390"/>
      <c r="C258" s="95">
        <f t="shared" si="210"/>
        <v>12</v>
      </c>
      <c r="D258" s="95"/>
      <c r="E258" s="95"/>
      <c r="F258" s="95"/>
      <c r="G258" s="178"/>
      <c r="H258" s="384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392"/>
      <c r="M258" s="154" t="str">
        <f t="shared" si="211"/>
        <v/>
      </c>
      <c r="N258" s="385"/>
      <c r="O258" s="385"/>
      <c r="P258" s="95"/>
      <c r="Q258" s="95"/>
      <c r="R258" s="178" t="str">
        <f t="shared" si="212"/>
        <v/>
      </c>
      <c r="S258" s="95" t="str">
        <f t="shared" si="213"/>
        <v/>
      </c>
      <c r="T258" s="384"/>
      <c r="U258" s="95"/>
      <c r="V258" s="95"/>
      <c r="W258" s="178" t="str">
        <f t="shared" si="214"/>
        <v/>
      </c>
      <c r="X258" s="95" t="str">
        <f t="shared" si="215"/>
        <v/>
      </c>
      <c r="Y258" s="384"/>
      <c r="Z258" s="95"/>
      <c r="AA258" s="95"/>
      <c r="AB258" s="178" t="str">
        <f t="shared" si="216"/>
        <v/>
      </c>
      <c r="AC258" s="95" t="str">
        <f t="shared" si="217"/>
        <v/>
      </c>
      <c r="AD258" s="384"/>
      <c r="AE258" s="95"/>
      <c r="AF258" s="95"/>
      <c r="AG258" s="178" t="str">
        <f t="shared" si="218"/>
        <v/>
      </c>
      <c r="AH258" s="95" t="str">
        <f t="shared" si="219"/>
        <v/>
      </c>
      <c r="AI258" s="384"/>
      <c r="AJ258" s="95"/>
      <c r="AK258" s="95"/>
      <c r="AL258" s="178" t="str">
        <f t="shared" si="220"/>
        <v/>
      </c>
      <c r="AM258" s="95" t="str">
        <f t="shared" si="221"/>
        <v/>
      </c>
      <c r="AN258" s="384"/>
      <c r="AO258" s="95"/>
      <c r="AP258" s="95"/>
      <c r="AQ258" s="178" t="str">
        <f t="shared" si="222"/>
        <v/>
      </c>
      <c r="AR258" s="95" t="str">
        <f t="shared" si="223"/>
        <v/>
      </c>
      <c r="AS258" s="384"/>
      <c r="AT258" s="95"/>
      <c r="AU258" s="95"/>
      <c r="AV258" s="178" t="str">
        <f t="shared" si="224"/>
        <v/>
      </c>
      <c r="AW258" s="95" t="str">
        <f t="shared" si="225"/>
        <v/>
      </c>
      <c r="AX258" s="384"/>
    </row>
    <row r="259" spans="2:50">
      <c r="B259" s="390"/>
      <c r="C259" s="95">
        <f t="shared" si="210"/>
        <v>13</v>
      </c>
      <c r="D259" s="95"/>
      <c r="E259" s="95"/>
      <c r="F259" s="95"/>
      <c r="G259" s="178"/>
      <c r="H259" s="384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392"/>
      <c r="M259" s="154" t="str">
        <f t="shared" si="211"/>
        <v/>
      </c>
      <c r="N259" s="385"/>
      <c r="O259" s="385"/>
      <c r="P259" s="95"/>
      <c r="Q259" s="95"/>
      <c r="R259" s="178" t="str">
        <f t="shared" si="212"/>
        <v/>
      </c>
      <c r="S259" s="95" t="str">
        <f t="shared" si="213"/>
        <v/>
      </c>
      <c r="T259" s="384"/>
      <c r="U259" s="95"/>
      <c r="V259" s="95"/>
      <c r="W259" s="178" t="str">
        <f t="shared" si="214"/>
        <v/>
      </c>
      <c r="X259" s="95" t="str">
        <f t="shared" si="215"/>
        <v/>
      </c>
      <c r="Y259" s="384"/>
      <c r="Z259" s="95"/>
      <c r="AA259" s="95"/>
      <c r="AB259" s="178" t="str">
        <f t="shared" si="216"/>
        <v/>
      </c>
      <c r="AC259" s="95" t="str">
        <f t="shared" si="217"/>
        <v/>
      </c>
      <c r="AD259" s="384"/>
      <c r="AE259" s="95"/>
      <c r="AF259" s="95"/>
      <c r="AG259" s="178" t="str">
        <f t="shared" si="218"/>
        <v/>
      </c>
      <c r="AH259" s="95" t="str">
        <f t="shared" si="219"/>
        <v/>
      </c>
      <c r="AI259" s="384"/>
      <c r="AJ259" s="95"/>
      <c r="AK259" s="95"/>
      <c r="AL259" s="178" t="str">
        <f t="shared" si="220"/>
        <v/>
      </c>
      <c r="AM259" s="95" t="str">
        <f t="shared" si="221"/>
        <v/>
      </c>
      <c r="AN259" s="384"/>
      <c r="AO259" s="95"/>
      <c r="AP259" s="95"/>
      <c r="AQ259" s="178" t="str">
        <f t="shared" si="222"/>
        <v/>
      </c>
      <c r="AR259" s="95" t="str">
        <f t="shared" si="223"/>
        <v/>
      </c>
      <c r="AS259" s="384"/>
      <c r="AT259" s="95"/>
      <c r="AU259" s="95"/>
      <c r="AV259" s="178" t="str">
        <f t="shared" si="224"/>
        <v/>
      </c>
      <c r="AW259" s="95" t="str">
        <f t="shared" si="225"/>
        <v/>
      </c>
      <c r="AX259" s="384"/>
    </row>
    <row r="260" spans="2:50">
      <c r="B260" s="390"/>
      <c r="C260" s="95">
        <f t="shared" si="210"/>
        <v>14</v>
      </c>
      <c r="D260" s="95"/>
      <c r="E260" s="95"/>
      <c r="F260" s="95"/>
      <c r="G260" s="178"/>
      <c r="H260" s="384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392"/>
      <c r="M260" s="154" t="str">
        <f t="shared" si="211"/>
        <v/>
      </c>
      <c r="N260" s="385"/>
      <c r="O260" s="385"/>
      <c r="P260" s="95"/>
      <c r="Q260" s="95"/>
      <c r="R260" s="178" t="str">
        <f t="shared" si="212"/>
        <v/>
      </c>
      <c r="S260" s="95" t="str">
        <f t="shared" si="213"/>
        <v/>
      </c>
      <c r="T260" s="384"/>
      <c r="U260" s="95"/>
      <c r="V260" s="95"/>
      <c r="W260" s="178" t="str">
        <f t="shared" si="214"/>
        <v/>
      </c>
      <c r="X260" s="95" t="str">
        <f t="shared" si="215"/>
        <v/>
      </c>
      <c r="Y260" s="384"/>
      <c r="Z260" s="95"/>
      <c r="AA260" s="95"/>
      <c r="AB260" s="178" t="str">
        <f t="shared" si="216"/>
        <v/>
      </c>
      <c r="AC260" s="95" t="str">
        <f t="shared" si="217"/>
        <v/>
      </c>
      <c r="AD260" s="384"/>
      <c r="AE260" s="95"/>
      <c r="AF260" s="95"/>
      <c r="AG260" s="178" t="str">
        <f t="shared" si="218"/>
        <v/>
      </c>
      <c r="AH260" s="95" t="str">
        <f t="shared" si="219"/>
        <v/>
      </c>
      <c r="AI260" s="384"/>
      <c r="AJ260" s="95"/>
      <c r="AK260" s="95"/>
      <c r="AL260" s="178" t="str">
        <f t="shared" si="220"/>
        <v/>
      </c>
      <c r="AM260" s="95" t="str">
        <f t="shared" si="221"/>
        <v/>
      </c>
      <c r="AN260" s="384"/>
      <c r="AO260" s="95"/>
      <c r="AP260" s="95"/>
      <c r="AQ260" s="178" t="str">
        <f t="shared" si="222"/>
        <v/>
      </c>
      <c r="AR260" s="95" t="str">
        <f t="shared" si="223"/>
        <v/>
      </c>
      <c r="AS260" s="384"/>
      <c r="AT260" s="95"/>
      <c r="AU260" s="95"/>
      <c r="AV260" s="178" t="str">
        <f t="shared" si="224"/>
        <v/>
      </c>
      <c r="AW260" s="95" t="str">
        <f t="shared" si="225"/>
        <v/>
      </c>
      <c r="AX260" s="384"/>
    </row>
    <row r="261" spans="2:50">
      <c r="B261" s="390"/>
      <c r="C261" s="95">
        <f t="shared" si="210"/>
        <v>15</v>
      </c>
      <c r="D261" s="95"/>
      <c r="E261" s="95"/>
      <c r="F261" s="95"/>
      <c r="G261" s="178"/>
      <c r="H261" s="384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393"/>
      <c r="M261" s="154" t="str">
        <f t="shared" si="211"/>
        <v/>
      </c>
      <c r="N261" s="385"/>
      <c r="O261" s="385"/>
      <c r="P261" s="95"/>
      <c r="Q261" s="95"/>
      <c r="R261" s="178" t="str">
        <f t="shared" si="212"/>
        <v/>
      </c>
      <c r="S261" s="95" t="str">
        <f t="shared" si="213"/>
        <v/>
      </c>
      <c r="T261" s="384"/>
      <c r="U261" s="95"/>
      <c r="V261" s="95"/>
      <c r="W261" s="178" t="str">
        <f t="shared" si="214"/>
        <v/>
      </c>
      <c r="X261" s="95" t="str">
        <f t="shared" si="215"/>
        <v/>
      </c>
      <c r="Y261" s="384"/>
      <c r="Z261" s="95"/>
      <c r="AA261" s="95"/>
      <c r="AB261" s="178" t="str">
        <f t="shared" si="216"/>
        <v/>
      </c>
      <c r="AC261" s="95" t="str">
        <f t="shared" si="217"/>
        <v/>
      </c>
      <c r="AD261" s="384"/>
      <c r="AE261" s="95"/>
      <c r="AF261" s="95"/>
      <c r="AG261" s="178" t="str">
        <f t="shared" si="218"/>
        <v/>
      </c>
      <c r="AH261" s="95" t="str">
        <f t="shared" si="219"/>
        <v/>
      </c>
      <c r="AI261" s="384"/>
      <c r="AJ261" s="95"/>
      <c r="AK261" s="95"/>
      <c r="AL261" s="178" t="str">
        <f t="shared" si="220"/>
        <v/>
      </c>
      <c r="AM261" s="95" t="str">
        <f t="shared" si="221"/>
        <v/>
      </c>
      <c r="AN261" s="384"/>
      <c r="AO261" s="95"/>
      <c r="AP261" s="95"/>
      <c r="AQ261" s="178" t="str">
        <f t="shared" si="222"/>
        <v/>
      </c>
      <c r="AR261" s="95" t="str">
        <f t="shared" si="223"/>
        <v/>
      </c>
      <c r="AS261" s="384"/>
      <c r="AT261" s="95"/>
      <c r="AU261" s="95"/>
      <c r="AV261" s="178" t="str">
        <f t="shared" si="224"/>
        <v/>
      </c>
      <c r="AW261" s="95" t="str">
        <f t="shared" si="225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85" t="s">
        <v>152</v>
      </c>
      <c r="C267" s="95">
        <f>C247</f>
        <v>1</v>
      </c>
      <c r="D267" s="95" t="s">
        <v>153</v>
      </c>
      <c r="E267" s="95">
        <v>17</v>
      </c>
      <c r="F267" s="95">
        <v>1500</v>
      </c>
      <c r="G267" s="178">
        <f>F267/E267</f>
        <v>88.235294117647058</v>
      </c>
      <c r="H267" s="384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391">
        <f>IFERROR(AVERAGE(K267:K281),"-")</f>
        <v>84.516650151379508</v>
      </c>
      <c r="M267" s="154">
        <f>IFERROR(RANK(K267, K$267:K$281),"")</f>
        <v>1</v>
      </c>
      <c r="N267" s="385"/>
      <c r="O267" s="385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384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384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384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384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384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384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384">
        <f>AVERAGE(AV267:AV281)</f>
        <v>84.885343968095668</v>
      </c>
    </row>
    <row r="268" spans="2:50">
      <c r="B268" s="390"/>
      <c r="C268" s="95">
        <f t="shared" ref="C268:C281" si="228">C248</f>
        <v>2</v>
      </c>
      <c r="D268" s="95"/>
      <c r="E268" s="95"/>
      <c r="F268" s="95"/>
      <c r="G268" s="178"/>
      <c r="H268" s="384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392"/>
      <c r="M268" s="154" t="str">
        <f t="shared" ref="M268:M281" si="229">IFERROR(RANK(K268, K$267:K$281),"")</f>
        <v/>
      </c>
      <c r="N268" s="385"/>
      <c r="O268" s="385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384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384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384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384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384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384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384"/>
    </row>
    <row r="269" spans="2:50">
      <c r="B269" s="390"/>
      <c r="C269" s="95">
        <f t="shared" si="228"/>
        <v>3</v>
      </c>
      <c r="D269" s="95"/>
      <c r="E269" s="95"/>
      <c r="F269" s="95"/>
      <c r="G269" s="178"/>
      <c r="H269" s="384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392"/>
      <c r="M269" s="154" t="str">
        <f t="shared" si="229"/>
        <v/>
      </c>
      <c r="N269" s="385"/>
      <c r="O269" s="385"/>
      <c r="P269" s="95"/>
      <c r="Q269" s="95"/>
      <c r="R269" s="178" t="str">
        <f t="shared" si="230"/>
        <v/>
      </c>
      <c r="S269" s="95" t="str">
        <f t="shared" si="231"/>
        <v/>
      </c>
      <c r="T269" s="384"/>
      <c r="U269" s="95"/>
      <c r="V269" s="95"/>
      <c r="W269" s="178" t="str">
        <f t="shared" si="232"/>
        <v/>
      </c>
      <c r="X269" s="95" t="str">
        <f t="shared" si="233"/>
        <v/>
      </c>
      <c r="Y269" s="384"/>
      <c r="Z269" s="95"/>
      <c r="AA269" s="95"/>
      <c r="AB269" s="178" t="str">
        <f t="shared" si="234"/>
        <v/>
      </c>
      <c r="AC269" s="95" t="str">
        <f t="shared" si="235"/>
        <v/>
      </c>
      <c r="AD269" s="384"/>
      <c r="AE269" s="95"/>
      <c r="AF269" s="95"/>
      <c r="AG269" s="178" t="str">
        <f t="shared" si="236"/>
        <v/>
      </c>
      <c r="AH269" s="95" t="str">
        <f t="shared" si="237"/>
        <v/>
      </c>
      <c r="AI269" s="384"/>
      <c r="AJ269" s="95"/>
      <c r="AK269" s="95"/>
      <c r="AL269" s="178" t="str">
        <f t="shared" si="238"/>
        <v/>
      </c>
      <c r="AM269" s="95" t="str">
        <f t="shared" si="239"/>
        <v/>
      </c>
      <c r="AN269" s="384"/>
      <c r="AO269" s="95"/>
      <c r="AP269" s="95"/>
      <c r="AQ269" s="178" t="str">
        <f t="shared" si="240"/>
        <v/>
      </c>
      <c r="AR269" s="95" t="str">
        <f t="shared" si="241"/>
        <v/>
      </c>
      <c r="AS269" s="384"/>
      <c r="AT269" s="95"/>
      <c r="AU269" s="95"/>
      <c r="AV269" s="178" t="str">
        <f t="shared" si="242"/>
        <v/>
      </c>
      <c r="AW269" s="95" t="str">
        <f t="shared" si="243"/>
        <v/>
      </c>
      <c r="AX269" s="384"/>
    </row>
    <row r="270" spans="2:50">
      <c r="B270" s="390"/>
      <c r="C270" s="95">
        <f t="shared" si="228"/>
        <v>4</v>
      </c>
      <c r="D270" s="95"/>
      <c r="E270" s="95"/>
      <c r="F270" s="95"/>
      <c r="G270" s="178"/>
      <c r="H270" s="384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392"/>
      <c r="M270" s="154" t="str">
        <f t="shared" si="229"/>
        <v/>
      </c>
      <c r="N270" s="385"/>
      <c r="O270" s="385"/>
      <c r="P270" s="95"/>
      <c r="Q270" s="95"/>
      <c r="R270" s="178" t="str">
        <f t="shared" si="230"/>
        <v/>
      </c>
      <c r="S270" s="95" t="str">
        <f t="shared" si="231"/>
        <v/>
      </c>
      <c r="T270" s="384"/>
      <c r="U270" s="95"/>
      <c r="V270" s="95"/>
      <c r="W270" s="178" t="str">
        <f t="shared" si="232"/>
        <v/>
      </c>
      <c r="X270" s="95" t="str">
        <f t="shared" si="233"/>
        <v/>
      </c>
      <c r="Y270" s="384"/>
      <c r="Z270" s="95"/>
      <c r="AA270" s="95"/>
      <c r="AB270" s="178" t="str">
        <f t="shared" si="234"/>
        <v/>
      </c>
      <c r="AC270" s="95" t="str">
        <f t="shared" si="235"/>
        <v/>
      </c>
      <c r="AD270" s="384"/>
      <c r="AE270" s="95"/>
      <c r="AF270" s="95"/>
      <c r="AG270" s="178" t="str">
        <f t="shared" si="236"/>
        <v/>
      </c>
      <c r="AH270" s="95" t="str">
        <f t="shared" si="237"/>
        <v/>
      </c>
      <c r="AI270" s="384"/>
      <c r="AJ270" s="95"/>
      <c r="AK270" s="95"/>
      <c r="AL270" s="178" t="str">
        <f t="shared" si="238"/>
        <v/>
      </c>
      <c r="AM270" s="95" t="str">
        <f t="shared" si="239"/>
        <v/>
      </c>
      <c r="AN270" s="384"/>
      <c r="AO270" s="95"/>
      <c r="AP270" s="95"/>
      <c r="AQ270" s="178" t="str">
        <f t="shared" si="240"/>
        <v/>
      </c>
      <c r="AR270" s="95" t="str">
        <f t="shared" si="241"/>
        <v/>
      </c>
      <c r="AS270" s="384"/>
      <c r="AT270" s="95"/>
      <c r="AU270" s="95"/>
      <c r="AV270" s="178" t="str">
        <f t="shared" si="242"/>
        <v/>
      </c>
      <c r="AW270" s="95" t="str">
        <f t="shared" si="243"/>
        <v/>
      </c>
      <c r="AX270" s="384"/>
    </row>
    <row r="271" spans="2:50">
      <c r="B271" s="390"/>
      <c r="C271" s="95">
        <f t="shared" si="228"/>
        <v>5</v>
      </c>
      <c r="D271" s="95"/>
      <c r="E271" s="95"/>
      <c r="F271" s="95"/>
      <c r="G271" s="178"/>
      <c r="H271" s="384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392"/>
      <c r="M271" s="154" t="str">
        <f t="shared" si="229"/>
        <v/>
      </c>
      <c r="N271" s="385"/>
      <c r="O271" s="385"/>
      <c r="P271" s="95"/>
      <c r="Q271" s="95"/>
      <c r="R271" s="178" t="str">
        <f t="shared" si="230"/>
        <v/>
      </c>
      <c r="S271" s="95" t="str">
        <f t="shared" si="231"/>
        <v/>
      </c>
      <c r="T271" s="384"/>
      <c r="U271" s="95"/>
      <c r="V271" s="95"/>
      <c r="W271" s="178" t="str">
        <f t="shared" si="232"/>
        <v/>
      </c>
      <c r="X271" s="95" t="str">
        <f t="shared" si="233"/>
        <v/>
      </c>
      <c r="Y271" s="384"/>
      <c r="Z271" s="95"/>
      <c r="AA271" s="95"/>
      <c r="AB271" s="178" t="str">
        <f t="shared" si="234"/>
        <v/>
      </c>
      <c r="AC271" s="95" t="str">
        <f t="shared" si="235"/>
        <v/>
      </c>
      <c r="AD271" s="384"/>
      <c r="AE271" s="95"/>
      <c r="AF271" s="95"/>
      <c r="AG271" s="178" t="str">
        <f t="shared" si="236"/>
        <v/>
      </c>
      <c r="AH271" s="95" t="str">
        <f t="shared" si="237"/>
        <v/>
      </c>
      <c r="AI271" s="384"/>
      <c r="AJ271" s="95"/>
      <c r="AK271" s="95"/>
      <c r="AL271" s="178" t="str">
        <f t="shared" si="238"/>
        <v/>
      </c>
      <c r="AM271" s="95" t="str">
        <f t="shared" si="239"/>
        <v/>
      </c>
      <c r="AN271" s="384"/>
      <c r="AO271" s="95"/>
      <c r="AP271" s="95"/>
      <c r="AQ271" s="178" t="str">
        <f t="shared" si="240"/>
        <v/>
      </c>
      <c r="AR271" s="95" t="str">
        <f t="shared" si="241"/>
        <v/>
      </c>
      <c r="AS271" s="384"/>
      <c r="AT271" s="95"/>
      <c r="AU271" s="95"/>
      <c r="AV271" s="178" t="str">
        <f t="shared" si="242"/>
        <v/>
      </c>
      <c r="AW271" s="95" t="str">
        <f t="shared" si="243"/>
        <v/>
      </c>
      <c r="AX271" s="384"/>
    </row>
    <row r="272" spans="2:50">
      <c r="B272" s="390"/>
      <c r="C272" s="95">
        <f t="shared" si="228"/>
        <v>6</v>
      </c>
      <c r="D272" s="95"/>
      <c r="E272" s="95"/>
      <c r="F272" s="95"/>
      <c r="G272" s="178"/>
      <c r="H272" s="384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392"/>
      <c r="M272" s="154" t="str">
        <f t="shared" si="229"/>
        <v/>
      </c>
      <c r="N272" s="385"/>
      <c r="O272" s="385"/>
      <c r="P272" s="95"/>
      <c r="Q272" s="95"/>
      <c r="R272" s="178" t="str">
        <f t="shared" si="230"/>
        <v/>
      </c>
      <c r="S272" s="95" t="str">
        <f t="shared" si="231"/>
        <v/>
      </c>
      <c r="T272" s="384"/>
      <c r="U272" s="95"/>
      <c r="V272" s="95"/>
      <c r="W272" s="178" t="str">
        <f t="shared" si="232"/>
        <v/>
      </c>
      <c r="X272" s="95" t="str">
        <f t="shared" si="233"/>
        <v/>
      </c>
      <c r="Y272" s="384"/>
      <c r="Z272" s="95"/>
      <c r="AA272" s="95"/>
      <c r="AB272" s="178" t="str">
        <f t="shared" si="234"/>
        <v/>
      </c>
      <c r="AC272" s="95" t="str">
        <f t="shared" si="235"/>
        <v/>
      </c>
      <c r="AD272" s="384"/>
      <c r="AE272" s="95"/>
      <c r="AF272" s="95"/>
      <c r="AG272" s="178" t="str">
        <f t="shared" si="236"/>
        <v/>
      </c>
      <c r="AH272" s="95" t="str">
        <f t="shared" si="237"/>
        <v/>
      </c>
      <c r="AI272" s="384"/>
      <c r="AJ272" s="95"/>
      <c r="AK272" s="95"/>
      <c r="AL272" s="178" t="str">
        <f t="shared" si="238"/>
        <v/>
      </c>
      <c r="AM272" s="95" t="str">
        <f t="shared" si="239"/>
        <v/>
      </c>
      <c r="AN272" s="384"/>
      <c r="AO272" s="95"/>
      <c r="AP272" s="95"/>
      <c r="AQ272" s="178" t="str">
        <f t="shared" si="240"/>
        <v/>
      </c>
      <c r="AR272" s="95" t="str">
        <f t="shared" si="241"/>
        <v/>
      </c>
      <c r="AS272" s="384"/>
      <c r="AT272" s="95"/>
      <c r="AU272" s="95"/>
      <c r="AV272" s="178" t="str">
        <f t="shared" si="242"/>
        <v/>
      </c>
      <c r="AW272" s="95" t="str">
        <f t="shared" si="243"/>
        <v/>
      </c>
      <c r="AX272" s="384"/>
    </row>
    <row r="273" spans="2:50">
      <c r="B273" s="390"/>
      <c r="C273" s="95">
        <f t="shared" si="228"/>
        <v>7</v>
      </c>
      <c r="D273" s="95"/>
      <c r="E273" s="95"/>
      <c r="F273" s="95"/>
      <c r="G273" s="178"/>
      <c r="H273" s="384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392"/>
      <c r="M273" s="154" t="str">
        <f t="shared" si="229"/>
        <v/>
      </c>
      <c r="N273" s="385"/>
      <c r="O273" s="385"/>
      <c r="P273" s="95"/>
      <c r="Q273" s="95"/>
      <c r="R273" s="178" t="str">
        <f t="shared" si="230"/>
        <v/>
      </c>
      <c r="S273" s="95" t="str">
        <f t="shared" si="231"/>
        <v/>
      </c>
      <c r="T273" s="384"/>
      <c r="U273" s="95"/>
      <c r="V273" s="95"/>
      <c r="W273" s="178" t="str">
        <f t="shared" si="232"/>
        <v/>
      </c>
      <c r="X273" s="95" t="str">
        <f t="shared" si="233"/>
        <v/>
      </c>
      <c r="Y273" s="384"/>
      <c r="Z273" s="95"/>
      <c r="AA273" s="95"/>
      <c r="AB273" s="178" t="str">
        <f t="shared" si="234"/>
        <v/>
      </c>
      <c r="AC273" s="95" t="str">
        <f t="shared" si="235"/>
        <v/>
      </c>
      <c r="AD273" s="384"/>
      <c r="AE273" s="95"/>
      <c r="AF273" s="95"/>
      <c r="AG273" s="178" t="str">
        <f t="shared" si="236"/>
        <v/>
      </c>
      <c r="AH273" s="95" t="str">
        <f t="shared" si="237"/>
        <v/>
      </c>
      <c r="AI273" s="384"/>
      <c r="AJ273" s="95"/>
      <c r="AK273" s="95"/>
      <c r="AL273" s="178" t="str">
        <f t="shared" si="238"/>
        <v/>
      </c>
      <c r="AM273" s="95" t="str">
        <f t="shared" si="239"/>
        <v/>
      </c>
      <c r="AN273" s="384"/>
      <c r="AO273" s="95"/>
      <c r="AP273" s="95"/>
      <c r="AQ273" s="178" t="str">
        <f t="shared" si="240"/>
        <v/>
      </c>
      <c r="AR273" s="95" t="str">
        <f t="shared" si="241"/>
        <v/>
      </c>
      <c r="AS273" s="384"/>
      <c r="AT273" s="95"/>
      <c r="AU273" s="95"/>
      <c r="AV273" s="178" t="str">
        <f t="shared" si="242"/>
        <v/>
      </c>
      <c r="AW273" s="95" t="str">
        <f t="shared" si="243"/>
        <v/>
      </c>
      <c r="AX273" s="384"/>
    </row>
    <row r="274" spans="2:50">
      <c r="B274" s="390"/>
      <c r="C274" s="95">
        <f t="shared" si="228"/>
        <v>8</v>
      </c>
      <c r="D274" s="95"/>
      <c r="E274" s="95"/>
      <c r="F274" s="95"/>
      <c r="G274" s="178"/>
      <c r="H274" s="384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392"/>
      <c r="M274" s="154" t="str">
        <f t="shared" si="229"/>
        <v/>
      </c>
      <c r="N274" s="385"/>
      <c r="O274" s="385"/>
      <c r="P274" s="95"/>
      <c r="Q274" s="95"/>
      <c r="R274" s="178" t="str">
        <f t="shared" si="230"/>
        <v/>
      </c>
      <c r="S274" s="95" t="str">
        <f t="shared" si="231"/>
        <v/>
      </c>
      <c r="T274" s="384"/>
      <c r="U274" s="95"/>
      <c r="V274" s="95"/>
      <c r="W274" s="178" t="str">
        <f t="shared" si="232"/>
        <v/>
      </c>
      <c r="X274" s="95" t="str">
        <f t="shared" si="233"/>
        <v/>
      </c>
      <c r="Y274" s="384"/>
      <c r="Z274" s="95"/>
      <c r="AA274" s="95"/>
      <c r="AB274" s="178" t="str">
        <f t="shared" si="234"/>
        <v/>
      </c>
      <c r="AC274" s="95" t="str">
        <f t="shared" si="235"/>
        <v/>
      </c>
      <c r="AD274" s="384"/>
      <c r="AE274" s="95"/>
      <c r="AF274" s="95"/>
      <c r="AG274" s="178" t="str">
        <f t="shared" si="236"/>
        <v/>
      </c>
      <c r="AH274" s="95" t="str">
        <f t="shared" si="237"/>
        <v/>
      </c>
      <c r="AI274" s="384"/>
      <c r="AJ274" s="95"/>
      <c r="AK274" s="95"/>
      <c r="AL274" s="178" t="str">
        <f t="shared" si="238"/>
        <v/>
      </c>
      <c r="AM274" s="95" t="str">
        <f t="shared" si="239"/>
        <v/>
      </c>
      <c r="AN274" s="384"/>
      <c r="AO274" s="95"/>
      <c r="AP274" s="95"/>
      <c r="AQ274" s="178" t="str">
        <f t="shared" si="240"/>
        <v/>
      </c>
      <c r="AR274" s="95" t="str">
        <f t="shared" si="241"/>
        <v/>
      </c>
      <c r="AS274" s="384"/>
      <c r="AT274" s="95"/>
      <c r="AU274" s="95"/>
      <c r="AV274" s="178" t="str">
        <f t="shared" si="242"/>
        <v/>
      </c>
      <c r="AW274" s="95" t="str">
        <f t="shared" si="243"/>
        <v/>
      </c>
      <c r="AX274" s="384"/>
    </row>
    <row r="275" spans="2:50">
      <c r="B275" s="390"/>
      <c r="C275" s="95">
        <f t="shared" si="228"/>
        <v>9</v>
      </c>
      <c r="D275" s="95"/>
      <c r="E275" s="95"/>
      <c r="F275" s="95"/>
      <c r="G275" s="178"/>
      <c r="H275" s="384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392"/>
      <c r="M275" s="154" t="str">
        <f t="shared" si="229"/>
        <v/>
      </c>
      <c r="N275" s="385"/>
      <c r="O275" s="385"/>
      <c r="P275" s="95"/>
      <c r="Q275" s="95"/>
      <c r="R275" s="178" t="str">
        <f t="shared" si="230"/>
        <v/>
      </c>
      <c r="S275" s="95" t="str">
        <f t="shared" si="231"/>
        <v/>
      </c>
      <c r="T275" s="384"/>
      <c r="U275" s="95"/>
      <c r="V275" s="95"/>
      <c r="W275" s="178" t="str">
        <f t="shared" si="232"/>
        <v/>
      </c>
      <c r="X275" s="95" t="str">
        <f t="shared" si="233"/>
        <v/>
      </c>
      <c r="Y275" s="384"/>
      <c r="Z275" s="95"/>
      <c r="AA275" s="95"/>
      <c r="AB275" s="178" t="str">
        <f t="shared" si="234"/>
        <v/>
      </c>
      <c r="AC275" s="95" t="str">
        <f t="shared" si="235"/>
        <v/>
      </c>
      <c r="AD275" s="384"/>
      <c r="AE275" s="95"/>
      <c r="AF275" s="95"/>
      <c r="AG275" s="178" t="str">
        <f t="shared" si="236"/>
        <v/>
      </c>
      <c r="AH275" s="95" t="str">
        <f t="shared" si="237"/>
        <v/>
      </c>
      <c r="AI275" s="384"/>
      <c r="AJ275" s="95"/>
      <c r="AK275" s="95"/>
      <c r="AL275" s="178" t="str">
        <f t="shared" si="238"/>
        <v/>
      </c>
      <c r="AM275" s="95" t="str">
        <f t="shared" si="239"/>
        <v/>
      </c>
      <c r="AN275" s="384"/>
      <c r="AO275" s="95"/>
      <c r="AP275" s="95"/>
      <c r="AQ275" s="178" t="str">
        <f t="shared" si="240"/>
        <v/>
      </c>
      <c r="AR275" s="95" t="str">
        <f t="shared" si="241"/>
        <v/>
      </c>
      <c r="AS275" s="384"/>
      <c r="AT275" s="95"/>
      <c r="AU275" s="95"/>
      <c r="AV275" s="178" t="str">
        <f t="shared" si="242"/>
        <v/>
      </c>
      <c r="AW275" s="95" t="str">
        <f t="shared" si="243"/>
        <v/>
      </c>
      <c r="AX275" s="384"/>
    </row>
    <row r="276" spans="2:50">
      <c r="B276" s="390"/>
      <c r="C276" s="95">
        <f t="shared" si="228"/>
        <v>10</v>
      </c>
      <c r="D276" s="95"/>
      <c r="E276" s="95"/>
      <c r="F276" s="95"/>
      <c r="G276" s="178"/>
      <c r="H276" s="384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392"/>
      <c r="M276" s="154" t="str">
        <f t="shared" si="229"/>
        <v/>
      </c>
      <c r="N276" s="385"/>
      <c r="O276" s="385"/>
      <c r="P276" s="95"/>
      <c r="Q276" s="95"/>
      <c r="R276" s="178" t="str">
        <f t="shared" si="230"/>
        <v/>
      </c>
      <c r="S276" s="95" t="str">
        <f t="shared" si="231"/>
        <v/>
      </c>
      <c r="T276" s="384"/>
      <c r="U276" s="95"/>
      <c r="V276" s="95"/>
      <c r="W276" s="178" t="str">
        <f t="shared" si="232"/>
        <v/>
      </c>
      <c r="X276" s="95" t="str">
        <f t="shared" si="233"/>
        <v/>
      </c>
      <c r="Y276" s="384"/>
      <c r="Z276" s="95"/>
      <c r="AA276" s="95"/>
      <c r="AB276" s="178" t="str">
        <f t="shared" si="234"/>
        <v/>
      </c>
      <c r="AC276" s="95" t="str">
        <f t="shared" si="235"/>
        <v/>
      </c>
      <c r="AD276" s="384"/>
      <c r="AE276" s="95"/>
      <c r="AF276" s="95"/>
      <c r="AG276" s="178" t="str">
        <f t="shared" si="236"/>
        <v/>
      </c>
      <c r="AH276" s="95" t="str">
        <f t="shared" si="237"/>
        <v/>
      </c>
      <c r="AI276" s="384"/>
      <c r="AJ276" s="95"/>
      <c r="AK276" s="95"/>
      <c r="AL276" s="178" t="str">
        <f t="shared" si="238"/>
        <v/>
      </c>
      <c r="AM276" s="95" t="str">
        <f t="shared" si="239"/>
        <v/>
      </c>
      <c r="AN276" s="384"/>
      <c r="AO276" s="95"/>
      <c r="AP276" s="95"/>
      <c r="AQ276" s="178" t="str">
        <f t="shared" si="240"/>
        <v/>
      </c>
      <c r="AR276" s="95" t="str">
        <f t="shared" si="241"/>
        <v/>
      </c>
      <c r="AS276" s="384"/>
      <c r="AT276" s="95"/>
      <c r="AU276" s="95"/>
      <c r="AV276" s="178" t="str">
        <f t="shared" si="242"/>
        <v/>
      </c>
      <c r="AW276" s="95" t="str">
        <f t="shared" si="243"/>
        <v/>
      </c>
      <c r="AX276" s="384"/>
    </row>
    <row r="277" spans="2:50">
      <c r="B277" s="390"/>
      <c r="C277" s="95">
        <f t="shared" si="228"/>
        <v>11</v>
      </c>
      <c r="D277" s="95"/>
      <c r="E277" s="95"/>
      <c r="F277" s="95"/>
      <c r="G277" s="178"/>
      <c r="H277" s="384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392"/>
      <c r="M277" s="154" t="str">
        <f t="shared" si="229"/>
        <v/>
      </c>
      <c r="N277" s="385"/>
      <c r="O277" s="385"/>
      <c r="P277" s="95"/>
      <c r="Q277" s="95"/>
      <c r="R277" s="178" t="str">
        <f t="shared" si="230"/>
        <v/>
      </c>
      <c r="S277" s="95" t="str">
        <f t="shared" si="231"/>
        <v/>
      </c>
      <c r="T277" s="384"/>
      <c r="U277" s="95"/>
      <c r="V277" s="95"/>
      <c r="W277" s="178" t="str">
        <f t="shared" si="232"/>
        <v/>
      </c>
      <c r="X277" s="95" t="str">
        <f t="shared" si="233"/>
        <v/>
      </c>
      <c r="Y277" s="384"/>
      <c r="Z277" s="95"/>
      <c r="AA277" s="95"/>
      <c r="AB277" s="178" t="str">
        <f t="shared" si="234"/>
        <v/>
      </c>
      <c r="AC277" s="95" t="str">
        <f t="shared" si="235"/>
        <v/>
      </c>
      <c r="AD277" s="384"/>
      <c r="AE277" s="95"/>
      <c r="AF277" s="95"/>
      <c r="AG277" s="178" t="str">
        <f t="shared" si="236"/>
        <v/>
      </c>
      <c r="AH277" s="95" t="str">
        <f t="shared" si="237"/>
        <v/>
      </c>
      <c r="AI277" s="384"/>
      <c r="AJ277" s="95"/>
      <c r="AK277" s="95"/>
      <c r="AL277" s="178" t="str">
        <f t="shared" si="238"/>
        <v/>
      </c>
      <c r="AM277" s="95" t="str">
        <f t="shared" si="239"/>
        <v/>
      </c>
      <c r="AN277" s="384"/>
      <c r="AO277" s="95"/>
      <c r="AP277" s="95"/>
      <c r="AQ277" s="178" t="str">
        <f t="shared" si="240"/>
        <v/>
      </c>
      <c r="AR277" s="95" t="str">
        <f t="shared" si="241"/>
        <v/>
      </c>
      <c r="AS277" s="384"/>
      <c r="AT277" s="95"/>
      <c r="AU277" s="95"/>
      <c r="AV277" s="178" t="str">
        <f t="shared" si="242"/>
        <v/>
      </c>
      <c r="AW277" s="95" t="str">
        <f t="shared" si="243"/>
        <v/>
      </c>
      <c r="AX277" s="384"/>
    </row>
    <row r="278" spans="2:50">
      <c r="B278" s="390"/>
      <c r="C278" s="95">
        <f t="shared" si="228"/>
        <v>12</v>
      </c>
      <c r="D278" s="95"/>
      <c r="E278" s="95"/>
      <c r="F278" s="95"/>
      <c r="G278" s="178"/>
      <c r="H278" s="384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392"/>
      <c r="M278" s="154" t="str">
        <f t="shared" si="229"/>
        <v/>
      </c>
      <c r="N278" s="385"/>
      <c r="O278" s="385"/>
      <c r="P278" s="95"/>
      <c r="Q278" s="95"/>
      <c r="R278" s="178" t="str">
        <f t="shared" si="230"/>
        <v/>
      </c>
      <c r="S278" s="95" t="str">
        <f t="shared" si="231"/>
        <v/>
      </c>
      <c r="T278" s="384"/>
      <c r="U278" s="95"/>
      <c r="V278" s="95"/>
      <c r="W278" s="178" t="str">
        <f t="shared" si="232"/>
        <v/>
      </c>
      <c r="X278" s="95" t="str">
        <f t="shared" si="233"/>
        <v/>
      </c>
      <c r="Y278" s="384"/>
      <c r="Z278" s="95"/>
      <c r="AA278" s="95"/>
      <c r="AB278" s="178" t="str">
        <f t="shared" si="234"/>
        <v/>
      </c>
      <c r="AC278" s="95" t="str">
        <f t="shared" si="235"/>
        <v/>
      </c>
      <c r="AD278" s="384"/>
      <c r="AE278" s="95"/>
      <c r="AF278" s="95"/>
      <c r="AG278" s="178" t="str">
        <f t="shared" si="236"/>
        <v/>
      </c>
      <c r="AH278" s="95" t="str">
        <f t="shared" si="237"/>
        <v/>
      </c>
      <c r="AI278" s="384"/>
      <c r="AJ278" s="95"/>
      <c r="AK278" s="95"/>
      <c r="AL278" s="178" t="str">
        <f t="shared" si="238"/>
        <v/>
      </c>
      <c r="AM278" s="95" t="str">
        <f t="shared" si="239"/>
        <v/>
      </c>
      <c r="AN278" s="384"/>
      <c r="AO278" s="95"/>
      <c r="AP278" s="95"/>
      <c r="AQ278" s="178" t="str">
        <f t="shared" si="240"/>
        <v/>
      </c>
      <c r="AR278" s="95" t="str">
        <f t="shared" si="241"/>
        <v/>
      </c>
      <c r="AS278" s="384"/>
      <c r="AT278" s="95"/>
      <c r="AU278" s="95"/>
      <c r="AV278" s="178" t="str">
        <f t="shared" si="242"/>
        <v/>
      </c>
      <c r="AW278" s="95" t="str">
        <f t="shared" si="243"/>
        <v/>
      </c>
      <c r="AX278" s="384"/>
    </row>
    <row r="279" spans="2:50">
      <c r="B279" s="390"/>
      <c r="C279" s="95">
        <f t="shared" si="228"/>
        <v>13</v>
      </c>
      <c r="D279" s="95"/>
      <c r="E279" s="95"/>
      <c r="F279" s="95"/>
      <c r="G279" s="178"/>
      <c r="H279" s="384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392"/>
      <c r="M279" s="154" t="str">
        <f t="shared" si="229"/>
        <v/>
      </c>
      <c r="N279" s="385"/>
      <c r="O279" s="385"/>
      <c r="P279" s="95"/>
      <c r="Q279" s="95"/>
      <c r="R279" s="178" t="str">
        <f t="shared" si="230"/>
        <v/>
      </c>
      <c r="S279" s="95" t="str">
        <f t="shared" si="231"/>
        <v/>
      </c>
      <c r="T279" s="384"/>
      <c r="U279" s="95"/>
      <c r="V279" s="95"/>
      <c r="W279" s="178" t="str">
        <f t="shared" si="232"/>
        <v/>
      </c>
      <c r="X279" s="95" t="str">
        <f t="shared" si="233"/>
        <v/>
      </c>
      <c r="Y279" s="384"/>
      <c r="Z279" s="95"/>
      <c r="AA279" s="95"/>
      <c r="AB279" s="178" t="str">
        <f t="shared" si="234"/>
        <v/>
      </c>
      <c r="AC279" s="95" t="str">
        <f t="shared" si="235"/>
        <v/>
      </c>
      <c r="AD279" s="384"/>
      <c r="AE279" s="95"/>
      <c r="AF279" s="95"/>
      <c r="AG279" s="178" t="str">
        <f t="shared" si="236"/>
        <v/>
      </c>
      <c r="AH279" s="95" t="str">
        <f t="shared" si="237"/>
        <v/>
      </c>
      <c r="AI279" s="384"/>
      <c r="AJ279" s="95"/>
      <c r="AK279" s="95"/>
      <c r="AL279" s="178" t="str">
        <f t="shared" si="238"/>
        <v/>
      </c>
      <c r="AM279" s="95" t="str">
        <f t="shared" si="239"/>
        <v/>
      </c>
      <c r="AN279" s="384"/>
      <c r="AO279" s="95"/>
      <c r="AP279" s="95"/>
      <c r="AQ279" s="178" t="str">
        <f t="shared" si="240"/>
        <v/>
      </c>
      <c r="AR279" s="95" t="str">
        <f t="shared" si="241"/>
        <v/>
      </c>
      <c r="AS279" s="384"/>
      <c r="AT279" s="95"/>
      <c r="AU279" s="95"/>
      <c r="AV279" s="178" t="str">
        <f t="shared" si="242"/>
        <v/>
      </c>
      <c r="AW279" s="95" t="str">
        <f t="shared" si="243"/>
        <v/>
      </c>
      <c r="AX279" s="384"/>
    </row>
    <row r="280" spans="2:50">
      <c r="B280" s="390"/>
      <c r="C280" s="95">
        <f t="shared" si="228"/>
        <v>14</v>
      </c>
      <c r="D280" s="95"/>
      <c r="E280" s="95"/>
      <c r="F280" s="95"/>
      <c r="G280" s="178"/>
      <c r="H280" s="384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392"/>
      <c r="M280" s="154" t="str">
        <f t="shared" si="229"/>
        <v/>
      </c>
      <c r="N280" s="385"/>
      <c r="O280" s="385"/>
      <c r="P280" s="95"/>
      <c r="Q280" s="95"/>
      <c r="R280" s="178" t="str">
        <f t="shared" si="230"/>
        <v/>
      </c>
      <c r="S280" s="95" t="str">
        <f t="shared" si="231"/>
        <v/>
      </c>
      <c r="T280" s="384"/>
      <c r="U280" s="95"/>
      <c r="V280" s="95"/>
      <c r="W280" s="178" t="str">
        <f t="shared" si="232"/>
        <v/>
      </c>
      <c r="X280" s="95" t="str">
        <f t="shared" si="233"/>
        <v/>
      </c>
      <c r="Y280" s="384"/>
      <c r="Z280" s="95"/>
      <c r="AA280" s="95"/>
      <c r="AB280" s="178" t="str">
        <f t="shared" si="234"/>
        <v/>
      </c>
      <c r="AC280" s="95" t="str">
        <f t="shared" si="235"/>
        <v/>
      </c>
      <c r="AD280" s="384"/>
      <c r="AE280" s="95"/>
      <c r="AF280" s="95"/>
      <c r="AG280" s="178" t="str">
        <f t="shared" si="236"/>
        <v/>
      </c>
      <c r="AH280" s="95" t="str">
        <f t="shared" si="237"/>
        <v/>
      </c>
      <c r="AI280" s="384"/>
      <c r="AJ280" s="95"/>
      <c r="AK280" s="95"/>
      <c r="AL280" s="178" t="str">
        <f t="shared" si="238"/>
        <v/>
      </c>
      <c r="AM280" s="95" t="str">
        <f t="shared" si="239"/>
        <v/>
      </c>
      <c r="AN280" s="384"/>
      <c r="AO280" s="95"/>
      <c r="AP280" s="95"/>
      <c r="AQ280" s="178" t="str">
        <f t="shared" si="240"/>
        <v/>
      </c>
      <c r="AR280" s="95" t="str">
        <f t="shared" si="241"/>
        <v/>
      </c>
      <c r="AS280" s="384"/>
      <c r="AT280" s="95"/>
      <c r="AU280" s="95"/>
      <c r="AV280" s="178" t="str">
        <f t="shared" si="242"/>
        <v/>
      </c>
      <c r="AW280" s="95" t="str">
        <f t="shared" si="243"/>
        <v/>
      </c>
      <c r="AX280" s="384"/>
    </row>
    <row r="281" spans="2:50">
      <c r="B281" s="390"/>
      <c r="C281" s="95">
        <f t="shared" si="228"/>
        <v>15</v>
      </c>
      <c r="D281" s="95"/>
      <c r="E281" s="95"/>
      <c r="F281" s="95"/>
      <c r="G281" s="178"/>
      <c r="H281" s="384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393"/>
      <c r="M281" s="154" t="str">
        <f t="shared" si="229"/>
        <v/>
      </c>
      <c r="N281" s="385"/>
      <c r="O281" s="385"/>
      <c r="P281" s="95"/>
      <c r="Q281" s="95"/>
      <c r="R281" s="178" t="str">
        <f t="shared" si="230"/>
        <v/>
      </c>
      <c r="S281" s="95" t="str">
        <f t="shared" si="231"/>
        <v/>
      </c>
      <c r="T281" s="384"/>
      <c r="U281" s="95"/>
      <c r="V281" s="95"/>
      <c r="W281" s="178" t="str">
        <f t="shared" si="232"/>
        <v/>
      </c>
      <c r="X281" s="95" t="str">
        <f t="shared" si="233"/>
        <v/>
      </c>
      <c r="Y281" s="384"/>
      <c r="Z281" s="95"/>
      <c r="AA281" s="95"/>
      <c r="AB281" s="178" t="str">
        <f t="shared" si="234"/>
        <v/>
      </c>
      <c r="AC281" s="95" t="str">
        <f t="shared" si="235"/>
        <v/>
      </c>
      <c r="AD281" s="384"/>
      <c r="AE281" s="95"/>
      <c r="AF281" s="95"/>
      <c r="AG281" s="178" t="str">
        <f t="shared" si="236"/>
        <v/>
      </c>
      <c r="AH281" s="95" t="str">
        <f t="shared" si="237"/>
        <v/>
      </c>
      <c r="AI281" s="384"/>
      <c r="AJ281" s="95"/>
      <c r="AK281" s="95"/>
      <c r="AL281" s="178" t="str">
        <f t="shared" si="238"/>
        <v/>
      </c>
      <c r="AM281" s="95" t="str">
        <f t="shared" si="239"/>
        <v/>
      </c>
      <c r="AN281" s="384"/>
      <c r="AO281" s="95"/>
      <c r="AP281" s="95"/>
      <c r="AQ281" s="178" t="str">
        <f t="shared" si="240"/>
        <v/>
      </c>
      <c r="AR281" s="95" t="str">
        <f t="shared" si="241"/>
        <v/>
      </c>
      <c r="AS281" s="384"/>
      <c r="AT281" s="95"/>
      <c r="AU281" s="95"/>
      <c r="AV281" s="178" t="str">
        <f t="shared" si="242"/>
        <v/>
      </c>
      <c r="AW281" s="95" t="str">
        <f t="shared" si="243"/>
        <v/>
      </c>
      <c r="AX281" s="384"/>
    </row>
  </sheetData>
  <mergeCells count="826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67:AD281"/>
    <mergeCell ref="AI267:AI281"/>
    <mergeCell ref="B264:B266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E244:G244"/>
    <mergeCell ref="AO245:AR245"/>
    <mergeCell ref="AT245:AW245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Z264:AC264"/>
    <mergeCell ref="P264:S264"/>
    <mergeCell ref="T264:T266"/>
    <mergeCell ref="U264:X264"/>
    <mergeCell ref="E265:G265"/>
    <mergeCell ref="I265:K265"/>
    <mergeCell ref="P265:S265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281"/>
  <sheetViews>
    <sheetView topLeftCell="A259" zoomScaleNormal="100" workbookViewId="0">
      <selection activeCell="B264" sqref="B264:M2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AVERAGE(L187,L207,L227,L247,L267)</f>
        <v>84.305792602669356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401" t="s">
        <v>154</v>
      </c>
      <c r="C7" s="95">
        <v>1</v>
      </c>
      <c r="D7" s="95" t="s">
        <v>155</v>
      </c>
      <c r="E7" s="152">
        <v>17</v>
      </c>
      <c r="F7" s="95">
        <v>1200</v>
      </c>
      <c r="G7" s="178">
        <f>F7/E7</f>
        <v>70.588235294117652</v>
      </c>
      <c r="H7" s="384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00">
        <f>IFERROR(AVERAGE(K7:K21),"-")</f>
        <v>74.3779271443033</v>
      </c>
      <c r="M7" s="154">
        <f>IFERROR(RANK(K7, K$7:K$21),"")</f>
        <v>1</v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384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384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384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384">
        <f>AVERAGE(AV7:AV21)</f>
        <v>81.176470588235333</v>
      </c>
    </row>
    <row r="8" spans="1:50" ht="15" hidden="1" customHeight="1">
      <c r="A8" s="76"/>
      <c r="B8" s="390"/>
      <c r="C8" s="95">
        <v>2</v>
      </c>
      <c r="D8" s="95" t="s">
        <v>156</v>
      </c>
      <c r="E8" s="152">
        <v>26</v>
      </c>
      <c r="F8" s="95">
        <v>1286</v>
      </c>
      <c r="G8" s="178">
        <f>F8/E8</f>
        <v>49.46153846153846</v>
      </c>
      <c r="H8" s="384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00"/>
      <c r="M8" s="154">
        <f t="shared" ref="M8:M21" si="1">IFERROR(RANK(K8, K$7:K$21),"")</f>
        <v>2</v>
      </c>
      <c r="N8" s="385"/>
      <c r="O8" s="385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384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384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384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384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384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384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384"/>
    </row>
    <row r="9" spans="1:50" hidden="1">
      <c r="A9" s="76"/>
      <c r="B9" s="390"/>
      <c r="C9" s="95">
        <v>3</v>
      </c>
      <c r="D9" s="95"/>
      <c r="E9" s="152"/>
      <c r="F9" s="95"/>
      <c r="G9" s="178"/>
      <c r="H9" s="384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00"/>
      <c r="M9" s="154" t="str">
        <f t="shared" si="1"/>
        <v/>
      </c>
      <c r="N9" s="385"/>
      <c r="O9" s="385"/>
      <c r="P9" s="152"/>
      <c r="Q9" s="152"/>
      <c r="R9" s="178" t="str">
        <f t="shared" si="2"/>
        <v/>
      </c>
      <c r="S9" s="95" t="str">
        <f t="shared" si="3"/>
        <v/>
      </c>
      <c r="T9" s="384"/>
      <c r="U9" s="152"/>
      <c r="V9" s="152"/>
      <c r="W9" s="178" t="str">
        <f t="shared" si="4"/>
        <v/>
      </c>
      <c r="X9" s="95" t="str">
        <f t="shared" si="5"/>
        <v/>
      </c>
      <c r="Y9" s="384"/>
      <c r="Z9" s="152"/>
      <c r="AA9" s="152"/>
      <c r="AB9" s="178" t="str">
        <f t="shared" si="6"/>
        <v/>
      </c>
      <c r="AC9" s="95" t="str">
        <f t="shared" si="7"/>
        <v/>
      </c>
      <c r="AD9" s="384"/>
      <c r="AE9" s="152"/>
      <c r="AF9" s="152"/>
      <c r="AG9" s="178"/>
      <c r="AH9" s="95"/>
      <c r="AI9" s="384"/>
      <c r="AJ9" s="152"/>
      <c r="AK9" s="152"/>
      <c r="AL9" s="178" t="str">
        <f t="shared" si="10"/>
        <v/>
      </c>
      <c r="AM9" s="95" t="str">
        <f t="shared" si="11"/>
        <v/>
      </c>
      <c r="AN9" s="384"/>
      <c r="AO9" s="152"/>
      <c r="AP9" s="152"/>
      <c r="AQ9" s="178" t="str">
        <f t="shared" si="12"/>
        <v/>
      </c>
      <c r="AR9" s="95" t="str">
        <f t="shared" si="13"/>
        <v/>
      </c>
      <c r="AS9" s="384"/>
      <c r="AT9" s="152"/>
      <c r="AU9" s="152"/>
      <c r="AV9" s="178" t="str">
        <f t="shared" si="14"/>
        <v/>
      </c>
      <c r="AW9" s="95" t="str">
        <f t="shared" si="15"/>
        <v/>
      </c>
      <c r="AX9" s="384"/>
    </row>
    <row r="10" spans="1:50" hidden="1">
      <c r="A10" s="76"/>
      <c r="B10" s="390"/>
      <c r="C10" s="95">
        <v>4</v>
      </c>
      <c r="D10" s="95"/>
      <c r="E10" s="152"/>
      <c r="F10" s="95"/>
      <c r="G10" s="178"/>
      <c r="H10" s="384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00"/>
      <c r="M10" s="154" t="str">
        <f t="shared" si="1"/>
        <v/>
      </c>
      <c r="N10" s="385"/>
      <c r="O10" s="385"/>
      <c r="P10" s="152"/>
      <c r="Q10" s="152"/>
      <c r="R10" s="178" t="str">
        <f t="shared" si="2"/>
        <v/>
      </c>
      <c r="S10" s="95" t="str">
        <f t="shared" si="3"/>
        <v/>
      </c>
      <c r="T10" s="384"/>
      <c r="U10" s="152"/>
      <c r="V10" s="152"/>
      <c r="W10" s="178" t="str">
        <f t="shared" si="4"/>
        <v/>
      </c>
      <c r="X10" s="95" t="str">
        <f t="shared" si="5"/>
        <v/>
      </c>
      <c r="Y10" s="384"/>
      <c r="Z10" s="152"/>
      <c r="AA10" s="152"/>
      <c r="AB10" s="178" t="str">
        <f t="shared" si="6"/>
        <v/>
      </c>
      <c r="AC10" s="95" t="str">
        <f t="shared" si="7"/>
        <v/>
      </c>
      <c r="AD10" s="384"/>
      <c r="AE10" s="152"/>
      <c r="AF10" s="152"/>
      <c r="AG10" s="178" t="str">
        <f t="shared" si="8"/>
        <v/>
      </c>
      <c r="AH10" s="95" t="str">
        <f t="shared" si="9"/>
        <v/>
      </c>
      <c r="AI10" s="384"/>
      <c r="AJ10" s="152"/>
      <c r="AK10" s="152"/>
      <c r="AL10" s="178" t="str">
        <f t="shared" si="10"/>
        <v/>
      </c>
      <c r="AM10" s="95" t="str">
        <f t="shared" si="11"/>
        <v/>
      </c>
      <c r="AN10" s="384"/>
      <c r="AO10" s="152"/>
      <c r="AP10" s="152"/>
      <c r="AQ10" s="178" t="str">
        <f t="shared" si="12"/>
        <v/>
      </c>
      <c r="AR10" s="95" t="str">
        <f t="shared" si="13"/>
        <v/>
      </c>
      <c r="AS10" s="384"/>
      <c r="AT10" s="152"/>
      <c r="AU10" s="152"/>
      <c r="AV10" s="178" t="str">
        <f t="shared" si="14"/>
        <v/>
      </c>
      <c r="AW10" s="95" t="str">
        <f t="shared" si="15"/>
        <v/>
      </c>
      <c r="AX10" s="384"/>
    </row>
    <row r="11" spans="1:50" hidden="1">
      <c r="A11" s="76"/>
      <c r="B11" s="390"/>
      <c r="C11" s="95">
        <v>5</v>
      </c>
      <c r="D11" s="95"/>
      <c r="E11" s="152"/>
      <c r="F11" s="95"/>
      <c r="G11" s="178"/>
      <c r="H11" s="384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00"/>
      <c r="M11" s="154" t="str">
        <f t="shared" si="1"/>
        <v/>
      </c>
      <c r="N11" s="385"/>
      <c r="O11" s="385"/>
      <c r="P11" s="152"/>
      <c r="Q11" s="152"/>
      <c r="R11" s="178" t="str">
        <f t="shared" si="2"/>
        <v/>
      </c>
      <c r="S11" s="95" t="str">
        <f t="shared" si="3"/>
        <v/>
      </c>
      <c r="T11" s="384"/>
      <c r="U11" s="152"/>
      <c r="V11" s="152"/>
      <c r="W11" s="178" t="str">
        <f t="shared" si="4"/>
        <v/>
      </c>
      <c r="X11" s="95" t="str">
        <f t="shared" si="5"/>
        <v/>
      </c>
      <c r="Y11" s="384"/>
      <c r="Z11" s="152"/>
      <c r="AA11" s="152"/>
      <c r="AB11" s="178" t="str">
        <f t="shared" si="6"/>
        <v/>
      </c>
      <c r="AC11" s="95" t="str">
        <f t="shared" si="7"/>
        <v/>
      </c>
      <c r="AD11" s="384"/>
      <c r="AE11" s="152"/>
      <c r="AF11" s="152"/>
      <c r="AG11" s="178" t="str">
        <f t="shared" si="8"/>
        <v/>
      </c>
      <c r="AH11" s="95" t="str">
        <f t="shared" si="9"/>
        <v/>
      </c>
      <c r="AI11" s="384"/>
      <c r="AJ11" s="152"/>
      <c r="AK11" s="152"/>
      <c r="AL11" s="178" t="str">
        <f t="shared" si="10"/>
        <v/>
      </c>
      <c r="AM11" s="95" t="str">
        <f t="shared" si="11"/>
        <v/>
      </c>
      <c r="AN11" s="384"/>
      <c r="AO11" s="152"/>
      <c r="AP11" s="152"/>
      <c r="AQ11" s="178" t="str">
        <f t="shared" si="12"/>
        <v/>
      </c>
      <c r="AR11" s="95" t="str">
        <f t="shared" si="13"/>
        <v/>
      </c>
      <c r="AS11" s="384"/>
      <c r="AT11" s="152"/>
      <c r="AU11" s="152"/>
      <c r="AV11" s="178" t="str">
        <f t="shared" si="14"/>
        <v/>
      </c>
      <c r="AW11" s="95" t="str">
        <f t="shared" si="15"/>
        <v/>
      </c>
      <c r="AX11" s="384"/>
    </row>
    <row r="12" spans="1:50" hidden="1">
      <c r="A12" s="76"/>
      <c r="B12" s="390"/>
      <c r="C12" s="95">
        <v>6</v>
      </c>
      <c r="D12" s="95"/>
      <c r="E12" s="152"/>
      <c r="F12" s="95"/>
      <c r="G12" s="178"/>
      <c r="H12" s="384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00"/>
      <c r="M12" s="154" t="str">
        <f t="shared" si="1"/>
        <v/>
      </c>
      <c r="N12" s="385"/>
      <c r="O12" s="385"/>
      <c r="P12" s="152"/>
      <c r="Q12" s="152"/>
      <c r="R12" s="178" t="str">
        <f t="shared" si="2"/>
        <v/>
      </c>
      <c r="S12" s="95" t="str">
        <f t="shared" si="3"/>
        <v/>
      </c>
      <c r="T12" s="384"/>
      <c r="U12" s="152"/>
      <c r="V12" s="152"/>
      <c r="W12" s="178" t="str">
        <f t="shared" si="4"/>
        <v/>
      </c>
      <c r="X12" s="95" t="str">
        <f t="shared" si="5"/>
        <v/>
      </c>
      <c r="Y12" s="384"/>
      <c r="Z12" s="152"/>
      <c r="AA12" s="152"/>
      <c r="AB12" s="178" t="str">
        <f t="shared" si="6"/>
        <v/>
      </c>
      <c r="AC12" s="95" t="str">
        <f t="shared" si="7"/>
        <v/>
      </c>
      <c r="AD12" s="384"/>
      <c r="AE12" s="152"/>
      <c r="AF12" s="152"/>
      <c r="AG12" s="178" t="str">
        <f t="shared" si="8"/>
        <v/>
      </c>
      <c r="AH12" s="95" t="str">
        <f t="shared" si="9"/>
        <v/>
      </c>
      <c r="AI12" s="384"/>
      <c r="AJ12" s="152"/>
      <c r="AK12" s="152"/>
      <c r="AL12" s="178" t="str">
        <f t="shared" si="10"/>
        <v/>
      </c>
      <c r="AM12" s="95" t="str">
        <f t="shared" si="11"/>
        <v/>
      </c>
      <c r="AN12" s="384"/>
      <c r="AO12" s="152"/>
      <c r="AP12" s="152"/>
      <c r="AQ12" s="178" t="str">
        <f t="shared" si="12"/>
        <v/>
      </c>
      <c r="AR12" s="95" t="str">
        <f t="shared" si="13"/>
        <v/>
      </c>
      <c r="AS12" s="384"/>
      <c r="AT12" s="152"/>
      <c r="AU12" s="152"/>
      <c r="AV12" s="178" t="str">
        <f t="shared" si="14"/>
        <v/>
      </c>
      <c r="AW12" s="95" t="str">
        <f t="shared" si="15"/>
        <v/>
      </c>
      <c r="AX12" s="384"/>
    </row>
    <row r="13" spans="1:50" hidden="1">
      <c r="A13" s="76"/>
      <c r="B13" s="390"/>
      <c r="C13" s="95">
        <v>7</v>
      </c>
      <c r="D13" s="95"/>
      <c r="E13" s="152"/>
      <c r="F13" s="95"/>
      <c r="G13" s="178"/>
      <c r="H13" s="384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00"/>
      <c r="M13" s="154" t="str">
        <f t="shared" si="1"/>
        <v/>
      </c>
      <c r="N13" s="385"/>
      <c r="O13" s="385"/>
      <c r="P13" s="152"/>
      <c r="Q13" s="152"/>
      <c r="R13" s="178" t="str">
        <f t="shared" si="2"/>
        <v/>
      </c>
      <c r="S13" s="95" t="str">
        <f t="shared" si="3"/>
        <v/>
      </c>
      <c r="T13" s="384"/>
      <c r="U13" s="152"/>
      <c r="V13" s="152"/>
      <c r="W13" s="178" t="str">
        <f t="shared" si="4"/>
        <v/>
      </c>
      <c r="X13" s="95" t="str">
        <f t="shared" si="5"/>
        <v/>
      </c>
      <c r="Y13" s="384"/>
      <c r="Z13" s="152"/>
      <c r="AA13" s="152"/>
      <c r="AB13" s="178" t="str">
        <f t="shared" si="6"/>
        <v/>
      </c>
      <c r="AC13" s="95" t="str">
        <f t="shared" si="7"/>
        <v/>
      </c>
      <c r="AD13" s="384"/>
      <c r="AE13" s="152"/>
      <c r="AF13" s="152"/>
      <c r="AG13" s="178" t="str">
        <f t="shared" si="8"/>
        <v/>
      </c>
      <c r="AH13" s="95" t="str">
        <f t="shared" si="9"/>
        <v/>
      </c>
      <c r="AI13" s="384"/>
      <c r="AJ13" s="152"/>
      <c r="AK13" s="152"/>
      <c r="AL13" s="178" t="str">
        <f t="shared" si="10"/>
        <v/>
      </c>
      <c r="AM13" s="95" t="str">
        <f t="shared" si="11"/>
        <v/>
      </c>
      <c r="AN13" s="384"/>
      <c r="AO13" s="152"/>
      <c r="AP13" s="152"/>
      <c r="AQ13" s="178" t="str">
        <f t="shared" si="12"/>
        <v/>
      </c>
      <c r="AR13" s="95" t="str">
        <f t="shared" si="13"/>
        <v/>
      </c>
      <c r="AS13" s="384"/>
      <c r="AT13" s="152"/>
      <c r="AU13" s="152"/>
      <c r="AV13" s="178" t="str">
        <f t="shared" si="14"/>
        <v/>
      </c>
      <c r="AW13" s="95" t="str">
        <f t="shared" si="15"/>
        <v/>
      </c>
      <c r="AX13" s="384"/>
    </row>
    <row r="14" spans="1:50" hidden="1">
      <c r="A14" s="76"/>
      <c r="B14" s="390"/>
      <c r="C14" s="95">
        <v>8</v>
      </c>
      <c r="D14" s="95"/>
      <c r="E14" s="152"/>
      <c r="F14" s="95"/>
      <c r="G14" s="178"/>
      <c r="H14" s="384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00"/>
      <c r="M14" s="154" t="str">
        <f t="shared" si="1"/>
        <v/>
      </c>
      <c r="N14" s="385"/>
      <c r="O14" s="385"/>
      <c r="P14" s="152"/>
      <c r="Q14" s="152"/>
      <c r="R14" s="178" t="str">
        <f t="shared" si="2"/>
        <v/>
      </c>
      <c r="S14" s="95" t="str">
        <f t="shared" si="3"/>
        <v/>
      </c>
      <c r="T14" s="384"/>
      <c r="U14" s="152"/>
      <c r="V14" s="152"/>
      <c r="W14" s="178" t="str">
        <f t="shared" si="4"/>
        <v/>
      </c>
      <c r="X14" s="95" t="str">
        <f t="shared" si="5"/>
        <v/>
      </c>
      <c r="Y14" s="384"/>
      <c r="Z14" s="152"/>
      <c r="AA14" s="152"/>
      <c r="AB14" s="178" t="str">
        <f t="shared" si="6"/>
        <v/>
      </c>
      <c r="AC14" s="95" t="str">
        <f t="shared" si="7"/>
        <v/>
      </c>
      <c r="AD14" s="384"/>
      <c r="AE14" s="152"/>
      <c r="AF14" s="152"/>
      <c r="AG14" s="178" t="str">
        <f t="shared" si="8"/>
        <v/>
      </c>
      <c r="AH14" s="95" t="str">
        <f t="shared" si="9"/>
        <v/>
      </c>
      <c r="AI14" s="384"/>
      <c r="AJ14" s="152"/>
      <c r="AK14" s="152"/>
      <c r="AL14" s="178" t="str">
        <f t="shared" si="10"/>
        <v/>
      </c>
      <c r="AM14" s="95" t="str">
        <f t="shared" si="11"/>
        <v/>
      </c>
      <c r="AN14" s="384"/>
      <c r="AO14" s="152"/>
      <c r="AP14" s="152"/>
      <c r="AQ14" s="178" t="str">
        <f t="shared" si="12"/>
        <v/>
      </c>
      <c r="AR14" s="95" t="str">
        <f t="shared" si="13"/>
        <v/>
      </c>
      <c r="AS14" s="384"/>
      <c r="AT14" s="152"/>
      <c r="AU14" s="152"/>
      <c r="AV14" s="178" t="str">
        <f t="shared" si="14"/>
        <v/>
      </c>
      <c r="AW14" s="95" t="str">
        <f t="shared" si="15"/>
        <v/>
      </c>
      <c r="AX14" s="384"/>
    </row>
    <row r="15" spans="1:50" hidden="1">
      <c r="A15" s="76"/>
      <c r="B15" s="390"/>
      <c r="C15" s="95">
        <v>9</v>
      </c>
      <c r="D15" s="95"/>
      <c r="E15" s="152"/>
      <c r="F15" s="95"/>
      <c r="G15" s="178"/>
      <c r="H15" s="384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00"/>
      <c r="M15" s="154" t="str">
        <f t="shared" si="1"/>
        <v/>
      </c>
      <c r="N15" s="385"/>
      <c r="O15" s="385"/>
      <c r="P15" s="152"/>
      <c r="Q15" s="152"/>
      <c r="R15" s="178" t="str">
        <f t="shared" si="2"/>
        <v/>
      </c>
      <c r="S15" s="95" t="str">
        <f t="shared" si="3"/>
        <v/>
      </c>
      <c r="T15" s="384"/>
      <c r="U15" s="152"/>
      <c r="V15" s="152"/>
      <c r="W15" s="178" t="str">
        <f t="shared" si="4"/>
        <v/>
      </c>
      <c r="X15" s="95" t="str">
        <f t="shared" si="5"/>
        <v/>
      </c>
      <c r="Y15" s="384"/>
      <c r="Z15" s="152"/>
      <c r="AA15" s="152"/>
      <c r="AB15" s="178" t="str">
        <f t="shared" si="6"/>
        <v/>
      </c>
      <c r="AC15" s="95" t="str">
        <f t="shared" si="7"/>
        <v/>
      </c>
      <c r="AD15" s="384"/>
      <c r="AE15" s="152"/>
      <c r="AF15" s="152"/>
      <c r="AG15" s="178" t="str">
        <f t="shared" si="8"/>
        <v/>
      </c>
      <c r="AH15" s="95" t="str">
        <f t="shared" si="9"/>
        <v/>
      </c>
      <c r="AI15" s="384"/>
      <c r="AJ15" s="152"/>
      <c r="AK15" s="152"/>
      <c r="AL15" s="178" t="str">
        <f t="shared" si="10"/>
        <v/>
      </c>
      <c r="AM15" s="95" t="str">
        <f t="shared" si="11"/>
        <v/>
      </c>
      <c r="AN15" s="384"/>
      <c r="AO15" s="152"/>
      <c r="AP15" s="152"/>
      <c r="AQ15" s="178" t="str">
        <f t="shared" si="12"/>
        <v/>
      </c>
      <c r="AR15" s="95" t="str">
        <f t="shared" si="13"/>
        <v/>
      </c>
      <c r="AS15" s="384"/>
      <c r="AT15" s="152"/>
      <c r="AU15" s="152"/>
      <c r="AV15" s="178" t="str">
        <f t="shared" si="14"/>
        <v/>
      </c>
      <c r="AW15" s="95" t="str">
        <f t="shared" si="15"/>
        <v/>
      </c>
      <c r="AX15" s="384"/>
    </row>
    <row r="16" spans="1:50" hidden="1">
      <c r="A16" s="76"/>
      <c r="B16" s="390"/>
      <c r="C16" s="95">
        <v>10</v>
      </c>
      <c r="D16" s="95"/>
      <c r="E16" s="152"/>
      <c r="F16" s="95"/>
      <c r="G16" s="178"/>
      <c r="H16" s="384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00"/>
      <c r="M16" s="154" t="str">
        <f t="shared" si="1"/>
        <v/>
      </c>
      <c r="N16" s="385"/>
      <c r="O16" s="385"/>
      <c r="P16" s="152"/>
      <c r="Q16" s="152"/>
      <c r="R16" s="178" t="str">
        <f t="shared" si="2"/>
        <v/>
      </c>
      <c r="S16" s="95" t="str">
        <f t="shared" si="3"/>
        <v/>
      </c>
      <c r="T16" s="384"/>
      <c r="U16" s="152"/>
      <c r="V16" s="152"/>
      <c r="W16" s="178" t="str">
        <f t="shared" si="4"/>
        <v/>
      </c>
      <c r="X16" s="95" t="str">
        <f t="shared" si="5"/>
        <v/>
      </c>
      <c r="Y16" s="384"/>
      <c r="Z16" s="152"/>
      <c r="AA16" s="152"/>
      <c r="AB16" s="178" t="str">
        <f t="shared" si="6"/>
        <v/>
      </c>
      <c r="AC16" s="95" t="str">
        <f t="shared" si="7"/>
        <v/>
      </c>
      <c r="AD16" s="384"/>
      <c r="AE16" s="152"/>
      <c r="AF16" s="152"/>
      <c r="AG16" s="178" t="str">
        <f t="shared" si="8"/>
        <v/>
      </c>
      <c r="AH16" s="95" t="str">
        <f t="shared" si="9"/>
        <v/>
      </c>
      <c r="AI16" s="384"/>
      <c r="AJ16" s="152"/>
      <c r="AK16" s="152"/>
      <c r="AL16" s="178" t="str">
        <f t="shared" si="10"/>
        <v/>
      </c>
      <c r="AM16" s="95" t="str">
        <f t="shared" si="11"/>
        <v/>
      </c>
      <c r="AN16" s="384"/>
      <c r="AO16" s="152"/>
      <c r="AP16" s="152"/>
      <c r="AQ16" s="178" t="str">
        <f t="shared" si="12"/>
        <v/>
      </c>
      <c r="AR16" s="95" t="str">
        <f t="shared" si="13"/>
        <v/>
      </c>
      <c r="AS16" s="384"/>
      <c r="AT16" s="152"/>
      <c r="AU16" s="152"/>
      <c r="AV16" s="178" t="str">
        <f t="shared" si="14"/>
        <v/>
      </c>
      <c r="AW16" s="95" t="str">
        <f t="shared" si="15"/>
        <v/>
      </c>
      <c r="AX16" s="384"/>
    </row>
    <row r="17" spans="2:50" hidden="1">
      <c r="B17" s="390"/>
      <c r="C17" s="95">
        <v>11</v>
      </c>
      <c r="D17" s="95"/>
      <c r="E17" s="95"/>
      <c r="F17" s="95"/>
      <c r="G17" s="95"/>
      <c r="H17" s="384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00"/>
      <c r="M17" s="154" t="str">
        <f t="shared" si="1"/>
        <v/>
      </c>
      <c r="N17" s="385"/>
      <c r="O17" s="385"/>
      <c r="P17" s="95"/>
      <c r="Q17" s="95"/>
      <c r="R17" s="178" t="str">
        <f t="shared" si="2"/>
        <v/>
      </c>
      <c r="S17" s="95" t="str">
        <f t="shared" si="3"/>
        <v/>
      </c>
      <c r="T17" s="384"/>
      <c r="U17" s="95"/>
      <c r="V17" s="95"/>
      <c r="W17" s="178" t="str">
        <f t="shared" si="4"/>
        <v/>
      </c>
      <c r="X17" s="95" t="str">
        <f t="shared" si="5"/>
        <v/>
      </c>
      <c r="Y17" s="384"/>
      <c r="Z17" s="95"/>
      <c r="AA17" s="95"/>
      <c r="AB17" s="178" t="str">
        <f t="shared" si="6"/>
        <v/>
      </c>
      <c r="AC17" s="95" t="str">
        <f t="shared" si="7"/>
        <v/>
      </c>
      <c r="AD17" s="384"/>
      <c r="AE17" s="95"/>
      <c r="AF17" s="95"/>
      <c r="AG17" s="178" t="str">
        <f t="shared" si="8"/>
        <v/>
      </c>
      <c r="AH17" s="95" t="str">
        <f t="shared" si="9"/>
        <v/>
      </c>
      <c r="AI17" s="384"/>
      <c r="AJ17" s="95"/>
      <c r="AK17" s="95"/>
      <c r="AL17" s="178" t="str">
        <f t="shared" si="10"/>
        <v/>
      </c>
      <c r="AM17" s="95" t="str">
        <f t="shared" si="11"/>
        <v/>
      </c>
      <c r="AN17" s="384"/>
      <c r="AO17" s="95"/>
      <c r="AP17" s="95"/>
      <c r="AQ17" s="178" t="str">
        <f t="shared" si="12"/>
        <v/>
      </c>
      <c r="AR17" s="95" t="str">
        <f t="shared" si="13"/>
        <v/>
      </c>
      <c r="AS17" s="384"/>
      <c r="AT17" s="95"/>
      <c r="AU17" s="95"/>
      <c r="AV17" s="178" t="str">
        <f t="shared" si="14"/>
        <v/>
      </c>
      <c r="AW17" s="95" t="str">
        <f t="shared" si="15"/>
        <v/>
      </c>
      <c r="AX17" s="384"/>
    </row>
    <row r="18" spans="2:50" hidden="1">
      <c r="B18" s="390"/>
      <c r="C18" s="95">
        <v>12</v>
      </c>
      <c r="D18" s="95"/>
      <c r="E18" s="95"/>
      <c r="F18" s="95"/>
      <c r="G18" s="95"/>
      <c r="H18" s="384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00"/>
      <c r="M18" s="154" t="str">
        <f t="shared" si="1"/>
        <v/>
      </c>
      <c r="N18" s="385"/>
      <c r="O18" s="385"/>
      <c r="P18" s="95"/>
      <c r="Q18" s="95"/>
      <c r="R18" s="178" t="str">
        <f t="shared" si="2"/>
        <v/>
      </c>
      <c r="S18" s="95" t="str">
        <f t="shared" si="3"/>
        <v/>
      </c>
      <c r="T18" s="384"/>
      <c r="U18" s="95"/>
      <c r="V18" s="95"/>
      <c r="W18" s="178" t="str">
        <f t="shared" si="4"/>
        <v/>
      </c>
      <c r="X18" s="95" t="str">
        <f t="shared" si="5"/>
        <v/>
      </c>
      <c r="Y18" s="384"/>
      <c r="Z18" s="95"/>
      <c r="AA18" s="95"/>
      <c r="AB18" s="178" t="str">
        <f t="shared" si="6"/>
        <v/>
      </c>
      <c r="AC18" s="95" t="str">
        <f t="shared" si="7"/>
        <v/>
      </c>
      <c r="AD18" s="384"/>
      <c r="AE18" s="95"/>
      <c r="AF18" s="95"/>
      <c r="AG18" s="178" t="str">
        <f t="shared" si="8"/>
        <v/>
      </c>
      <c r="AH18" s="95" t="str">
        <f t="shared" si="9"/>
        <v/>
      </c>
      <c r="AI18" s="384"/>
      <c r="AJ18" s="95"/>
      <c r="AK18" s="95"/>
      <c r="AL18" s="178" t="str">
        <f t="shared" si="10"/>
        <v/>
      </c>
      <c r="AM18" s="95" t="str">
        <f t="shared" si="11"/>
        <v/>
      </c>
      <c r="AN18" s="384"/>
      <c r="AO18" s="95"/>
      <c r="AP18" s="95"/>
      <c r="AQ18" s="178" t="str">
        <f t="shared" si="12"/>
        <v/>
      </c>
      <c r="AR18" s="95" t="str">
        <f t="shared" si="13"/>
        <v/>
      </c>
      <c r="AS18" s="384"/>
      <c r="AT18" s="95"/>
      <c r="AU18" s="95"/>
      <c r="AV18" s="178" t="str">
        <f t="shared" si="14"/>
        <v/>
      </c>
      <c r="AW18" s="95" t="str">
        <f t="shared" si="15"/>
        <v/>
      </c>
      <c r="AX18" s="384"/>
    </row>
    <row r="19" spans="2:50" hidden="1">
      <c r="B19" s="390"/>
      <c r="C19" s="95">
        <v>13</v>
      </c>
      <c r="D19" s="95"/>
      <c r="E19" s="95"/>
      <c r="F19" s="95"/>
      <c r="G19" s="95"/>
      <c r="H19" s="384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00"/>
      <c r="M19" s="154" t="str">
        <f t="shared" si="1"/>
        <v/>
      </c>
      <c r="N19" s="385"/>
      <c r="O19" s="385"/>
      <c r="P19" s="95"/>
      <c r="Q19" s="95"/>
      <c r="R19" s="178" t="str">
        <f t="shared" si="2"/>
        <v/>
      </c>
      <c r="S19" s="95" t="str">
        <f t="shared" si="3"/>
        <v/>
      </c>
      <c r="T19" s="384"/>
      <c r="U19" s="95"/>
      <c r="V19" s="95"/>
      <c r="W19" s="178" t="str">
        <f t="shared" si="4"/>
        <v/>
      </c>
      <c r="X19" s="95" t="str">
        <f t="shared" si="5"/>
        <v/>
      </c>
      <c r="Y19" s="384"/>
      <c r="Z19" s="95"/>
      <c r="AA19" s="95"/>
      <c r="AB19" s="178" t="str">
        <f t="shared" si="6"/>
        <v/>
      </c>
      <c r="AC19" s="95" t="str">
        <f t="shared" si="7"/>
        <v/>
      </c>
      <c r="AD19" s="384"/>
      <c r="AE19" s="95"/>
      <c r="AF19" s="95"/>
      <c r="AG19" s="178" t="str">
        <f t="shared" si="8"/>
        <v/>
      </c>
      <c r="AH19" s="95" t="str">
        <f t="shared" si="9"/>
        <v/>
      </c>
      <c r="AI19" s="384"/>
      <c r="AJ19" s="95"/>
      <c r="AK19" s="95"/>
      <c r="AL19" s="178" t="str">
        <f t="shared" si="10"/>
        <v/>
      </c>
      <c r="AM19" s="95" t="str">
        <f t="shared" si="11"/>
        <v/>
      </c>
      <c r="AN19" s="384"/>
      <c r="AO19" s="95"/>
      <c r="AP19" s="95"/>
      <c r="AQ19" s="178" t="str">
        <f t="shared" si="12"/>
        <v/>
      </c>
      <c r="AR19" s="95" t="str">
        <f t="shared" si="13"/>
        <v/>
      </c>
      <c r="AS19" s="384"/>
      <c r="AT19" s="95"/>
      <c r="AU19" s="95"/>
      <c r="AV19" s="178" t="str">
        <f t="shared" si="14"/>
        <v/>
      </c>
      <c r="AW19" s="95" t="str">
        <f t="shared" si="15"/>
        <v/>
      </c>
      <c r="AX19" s="384"/>
    </row>
    <row r="20" spans="2:50" hidden="1">
      <c r="B20" s="390"/>
      <c r="C20" s="95">
        <v>14</v>
      </c>
      <c r="D20" s="95"/>
      <c r="E20" s="95"/>
      <c r="F20" s="95"/>
      <c r="G20" s="95"/>
      <c r="H20" s="384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00"/>
      <c r="M20" s="154" t="str">
        <f t="shared" si="1"/>
        <v/>
      </c>
      <c r="N20" s="385"/>
      <c r="O20" s="385"/>
      <c r="P20" s="95"/>
      <c r="Q20" s="95"/>
      <c r="R20" s="178" t="str">
        <f t="shared" si="2"/>
        <v/>
      </c>
      <c r="S20" s="95" t="str">
        <f t="shared" si="3"/>
        <v/>
      </c>
      <c r="T20" s="384"/>
      <c r="U20" s="95"/>
      <c r="V20" s="95"/>
      <c r="W20" s="178" t="str">
        <f t="shared" si="4"/>
        <v/>
      </c>
      <c r="X20" s="95" t="str">
        <f t="shared" si="5"/>
        <v/>
      </c>
      <c r="Y20" s="384"/>
      <c r="Z20" s="95"/>
      <c r="AA20" s="95"/>
      <c r="AB20" s="178" t="str">
        <f t="shared" si="6"/>
        <v/>
      </c>
      <c r="AC20" s="95" t="str">
        <f t="shared" si="7"/>
        <v/>
      </c>
      <c r="AD20" s="384"/>
      <c r="AE20" s="95"/>
      <c r="AF20" s="95"/>
      <c r="AG20" s="178" t="str">
        <f t="shared" si="8"/>
        <v/>
      </c>
      <c r="AH20" s="95" t="str">
        <f t="shared" si="9"/>
        <v/>
      </c>
      <c r="AI20" s="384"/>
      <c r="AJ20" s="95"/>
      <c r="AK20" s="95"/>
      <c r="AL20" s="178" t="str">
        <f t="shared" si="10"/>
        <v/>
      </c>
      <c r="AM20" s="95" t="str">
        <f t="shared" si="11"/>
        <v/>
      </c>
      <c r="AN20" s="384"/>
      <c r="AO20" s="95"/>
      <c r="AP20" s="95"/>
      <c r="AQ20" s="178" t="str">
        <f t="shared" si="12"/>
        <v/>
      </c>
      <c r="AR20" s="95" t="str">
        <f t="shared" si="13"/>
        <v/>
      </c>
      <c r="AS20" s="384"/>
      <c r="AT20" s="95"/>
      <c r="AU20" s="95"/>
      <c r="AV20" s="178" t="str">
        <f t="shared" si="14"/>
        <v/>
      </c>
      <c r="AW20" s="95" t="str">
        <f t="shared" si="15"/>
        <v/>
      </c>
      <c r="AX20" s="384"/>
    </row>
    <row r="21" spans="2:50" hidden="1">
      <c r="B21" s="390"/>
      <c r="C21" s="95">
        <v>15</v>
      </c>
      <c r="D21" s="95"/>
      <c r="E21" s="95"/>
      <c r="F21" s="95"/>
      <c r="G21" s="95"/>
      <c r="H21" s="384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00"/>
      <c r="M21" s="154" t="str">
        <f t="shared" si="1"/>
        <v/>
      </c>
      <c r="N21" s="385"/>
      <c r="O21" s="385"/>
      <c r="P21" s="95"/>
      <c r="Q21" s="95"/>
      <c r="R21" s="178" t="str">
        <f t="shared" si="2"/>
        <v/>
      </c>
      <c r="S21" s="95" t="str">
        <f t="shared" si="3"/>
        <v/>
      </c>
      <c r="T21" s="384"/>
      <c r="U21" s="95"/>
      <c r="V21" s="95"/>
      <c r="W21" s="178" t="str">
        <f t="shared" si="4"/>
        <v/>
      </c>
      <c r="X21" s="95" t="str">
        <f t="shared" si="5"/>
        <v/>
      </c>
      <c r="Y21" s="384"/>
      <c r="Z21" s="95"/>
      <c r="AA21" s="95"/>
      <c r="AB21" s="178" t="str">
        <f t="shared" si="6"/>
        <v/>
      </c>
      <c r="AC21" s="95" t="str">
        <f t="shared" si="7"/>
        <v/>
      </c>
      <c r="AD21" s="384"/>
      <c r="AE21" s="95"/>
      <c r="AF21" s="95"/>
      <c r="AG21" s="178" t="str">
        <f t="shared" si="8"/>
        <v/>
      </c>
      <c r="AH21" s="95" t="str">
        <f t="shared" si="9"/>
        <v/>
      </c>
      <c r="AI21" s="384"/>
      <c r="AJ21" s="95"/>
      <c r="AK21" s="95"/>
      <c r="AL21" s="178" t="str">
        <f t="shared" si="10"/>
        <v/>
      </c>
      <c r="AM21" s="95" t="str">
        <f t="shared" si="11"/>
        <v/>
      </c>
      <c r="AN21" s="384"/>
      <c r="AO21" s="95"/>
      <c r="AP21" s="95"/>
      <c r="AQ21" s="178" t="str">
        <f t="shared" si="12"/>
        <v/>
      </c>
      <c r="AR21" s="95" t="str">
        <f t="shared" si="13"/>
        <v/>
      </c>
      <c r="AS21" s="384"/>
      <c r="AT21" s="95"/>
      <c r="AU21" s="95"/>
      <c r="AV21" s="178" t="str">
        <f t="shared" si="14"/>
        <v/>
      </c>
      <c r="AW21" s="95" t="str">
        <f t="shared" si="15"/>
        <v/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90" t="s">
        <v>154</v>
      </c>
      <c r="C27" s="95">
        <v>1</v>
      </c>
      <c r="D27" s="95" t="s">
        <v>155</v>
      </c>
      <c r="E27" s="95">
        <v>17</v>
      </c>
      <c r="F27" s="95">
        <v>2000</v>
      </c>
      <c r="G27" s="178">
        <f>F27/E27</f>
        <v>117.64705882352941</v>
      </c>
      <c r="H27" s="384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00">
        <f>IFERROR(AVERAGE(K27:K41),"-")</f>
        <v>81.455418951661215</v>
      </c>
      <c r="M27" s="154">
        <f>IFERROR(RANK(K27, K$27:K$41),"")</f>
        <v>1</v>
      </c>
      <c r="N27" s="385"/>
      <c r="O27" s="385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384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384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384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384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384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384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384">
        <f>AVERAGE(AV27:AV41)</f>
        <v>81.424164071222918</v>
      </c>
    </row>
    <row r="28" spans="2:50" hidden="1">
      <c r="B28" s="390"/>
      <c r="C28" s="95">
        <v>2</v>
      </c>
      <c r="D28" s="95" t="s">
        <v>156</v>
      </c>
      <c r="E28" s="95">
        <v>26</v>
      </c>
      <c r="F28" s="95">
        <v>1500</v>
      </c>
      <c r="G28" s="178">
        <f>F28/E28</f>
        <v>57.692307692307693</v>
      </c>
      <c r="H28" s="384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00"/>
      <c r="M28" s="154">
        <f t="shared" ref="M28:M41" si="20">IFERROR(RANK(K28, K$27:K$41),"")</f>
        <v>2</v>
      </c>
      <c r="N28" s="385"/>
      <c r="O28" s="385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384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384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384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384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384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384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384"/>
    </row>
    <row r="29" spans="2:50" hidden="1">
      <c r="B29" s="390"/>
      <c r="C29" s="95">
        <v>3</v>
      </c>
      <c r="D29" s="95"/>
      <c r="E29" s="95"/>
      <c r="F29" s="95"/>
      <c r="G29" s="95"/>
      <c r="H29" s="384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00"/>
      <c r="M29" s="154" t="str">
        <f t="shared" si="20"/>
        <v/>
      </c>
      <c r="N29" s="385"/>
      <c r="O29" s="385"/>
      <c r="P29" s="95"/>
      <c r="Q29" s="178"/>
      <c r="R29" s="178" t="str">
        <f t="shared" si="21"/>
        <v/>
      </c>
      <c r="S29" s="95" t="str">
        <f t="shared" si="22"/>
        <v/>
      </c>
      <c r="T29" s="384"/>
      <c r="U29" s="95"/>
      <c r="V29" s="178"/>
      <c r="W29" s="178" t="str">
        <f t="shared" si="23"/>
        <v/>
      </c>
      <c r="X29" s="95" t="str">
        <f t="shared" si="24"/>
        <v/>
      </c>
      <c r="Y29" s="384"/>
      <c r="Z29" s="95"/>
      <c r="AA29" s="178"/>
      <c r="AB29" s="178" t="str">
        <f t="shared" si="25"/>
        <v/>
      </c>
      <c r="AC29" s="95" t="str">
        <f t="shared" si="26"/>
        <v/>
      </c>
      <c r="AD29" s="384"/>
      <c r="AE29" s="95"/>
      <c r="AF29" s="178"/>
      <c r="AG29" s="178" t="str">
        <f t="shared" si="27"/>
        <v/>
      </c>
      <c r="AH29" s="95" t="str">
        <f t="shared" si="28"/>
        <v/>
      </c>
      <c r="AI29" s="384"/>
      <c r="AJ29" s="95"/>
      <c r="AK29" s="178"/>
      <c r="AL29" s="178" t="str">
        <f t="shared" si="29"/>
        <v/>
      </c>
      <c r="AM29" s="95" t="str">
        <f t="shared" si="30"/>
        <v/>
      </c>
      <c r="AN29" s="384"/>
      <c r="AO29" s="95"/>
      <c r="AP29" s="178"/>
      <c r="AQ29" s="178" t="str">
        <f t="shared" si="31"/>
        <v/>
      </c>
      <c r="AR29" s="95" t="str">
        <f t="shared" si="32"/>
        <v/>
      </c>
      <c r="AS29" s="384"/>
      <c r="AT29" s="95"/>
      <c r="AU29" s="178"/>
      <c r="AV29" s="178" t="str">
        <f t="shared" si="33"/>
        <v/>
      </c>
      <c r="AW29" s="95" t="str">
        <f t="shared" si="34"/>
        <v/>
      </c>
      <c r="AX29" s="384"/>
    </row>
    <row r="30" spans="2:50" hidden="1">
      <c r="B30" s="390"/>
      <c r="C30" s="95">
        <v>4</v>
      </c>
      <c r="D30" s="95"/>
      <c r="E30" s="95"/>
      <c r="F30" s="95"/>
      <c r="G30" s="95"/>
      <c r="H30" s="384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00"/>
      <c r="M30" s="154" t="str">
        <f t="shared" si="20"/>
        <v/>
      </c>
      <c r="N30" s="385"/>
      <c r="O30" s="385"/>
      <c r="P30" s="95"/>
      <c r="Q30" s="178"/>
      <c r="R30" s="178" t="str">
        <f t="shared" si="21"/>
        <v/>
      </c>
      <c r="S30" s="95" t="str">
        <f t="shared" si="22"/>
        <v/>
      </c>
      <c r="T30" s="384"/>
      <c r="U30" s="95"/>
      <c r="V30" s="178"/>
      <c r="W30" s="178" t="str">
        <f t="shared" si="23"/>
        <v/>
      </c>
      <c r="X30" s="95" t="str">
        <f t="shared" si="24"/>
        <v/>
      </c>
      <c r="Y30" s="384"/>
      <c r="Z30" s="95"/>
      <c r="AA30" s="178"/>
      <c r="AB30" s="178" t="str">
        <f t="shared" si="25"/>
        <v/>
      </c>
      <c r="AC30" s="95" t="str">
        <f t="shared" si="26"/>
        <v/>
      </c>
      <c r="AD30" s="384"/>
      <c r="AE30" s="95"/>
      <c r="AF30" s="178"/>
      <c r="AG30" s="178" t="str">
        <f t="shared" si="27"/>
        <v/>
      </c>
      <c r="AH30" s="95" t="str">
        <f t="shared" si="28"/>
        <v/>
      </c>
      <c r="AI30" s="384"/>
      <c r="AJ30" s="95"/>
      <c r="AK30" s="178"/>
      <c r="AL30" s="178" t="str">
        <f t="shared" si="29"/>
        <v/>
      </c>
      <c r="AM30" s="95" t="str">
        <f t="shared" si="30"/>
        <v/>
      </c>
      <c r="AN30" s="384"/>
      <c r="AO30" s="95"/>
      <c r="AP30" s="178"/>
      <c r="AQ30" s="178" t="str">
        <f t="shared" si="31"/>
        <v/>
      </c>
      <c r="AR30" s="95" t="str">
        <f t="shared" si="32"/>
        <v/>
      </c>
      <c r="AS30" s="384"/>
      <c r="AT30" s="95"/>
      <c r="AU30" s="178"/>
      <c r="AV30" s="178" t="str">
        <f t="shared" si="33"/>
        <v/>
      </c>
      <c r="AW30" s="95" t="str">
        <f t="shared" si="34"/>
        <v/>
      </c>
      <c r="AX30" s="384"/>
    </row>
    <row r="31" spans="2:50" hidden="1">
      <c r="B31" s="390"/>
      <c r="C31" s="95">
        <v>5</v>
      </c>
      <c r="D31" s="95"/>
      <c r="E31" s="95"/>
      <c r="F31" s="95"/>
      <c r="G31" s="95"/>
      <c r="H31" s="384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00"/>
      <c r="M31" s="154" t="str">
        <f t="shared" si="20"/>
        <v/>
      </c>
      <c r="N31" s="385"/>
      <c r="O31" s="385"/>
      <c r="P31" s="95"/>
      <c r="Q31" s="178"/>
      <c r="R31" s="178" t="str">
        <f t="shared" si="21"/>
        <v/>
      </c>
      <c r="S31" s="95" t="str">
        <f t="shared" si="22"/>
        <v/>
      </c>
      <c r="T31" s="384"/>
      <c r="U31" s="95"/>
      <c r="V31" s="178"/>
      <c r="W31" s="178" t="str">
        <f t="shared" si="23"/>
        <v/>
      </c>
      <c r="X31" s="95" t="str">
        <f t="shared" si="24"/>
        <v/>
      </c>
      <c r="Y31" s="384"/>
      <c r="Z31" s="95"/>
      <c r="AA31" s="178"/>
      <c r="AB31" s="178" t="str">
        <f t="shared" si="25"/>
        <v/>
      </c>
      <c r="AC31" s="95" t="str">
        <f t="shared" si="26"/>
        <v/>
      </c>
      <c r="AD31" s="384"/>
      <c r="AE31" s="95"/>
      <c r="AF31" s="178"/>
      <c r="AG31" s="178" t="str">
        <f t="shared" si="27"/>
        <v/>
      </c>
      <c r="AH31" s="95" t="str">
        <f t="shared" si="28"/>
        <v/>
      </c>
      <c r="AI31" s="384"/>
      <c r="AJ31" s="95"/>
      <c r="AK31" s="178"/>
      <c r="AL31" s="178" t="str">
        <f t="shared" si="29"/>
        <v/>
      </c>
      <c r="AM31" s="95" t="str">
        <f t="shared" si="30"/>
        <v/>
      </c>
      <c r="AN31" s="384"/>
      <c r="AO31" s="95"/>
      <c r="AP31" s="178"/>
      <c r="AQ31" s="178" t="str">
        <f t="shared" si="31"/>
        <v/>
      </c>
      <c r="AR31" s="95" t="str">
        <f t="shared" si="32"/>
        <v/>
      </c>
      <c r="AS31" s="384"/>
      <c r="AT31" s="95"/>
      <c r="AU31" s="178"/>
      <c r="AV31" s="178" t="str">
        <f t="shared" si="33"/>
        <v/>
      </c>
      <c r="AW31" s="95" t="str">
        <f t="shared" si="34"/>
        <v/>
      </c>
      <c r="AX31" s="384"/>
    </row>
    <row r="32" spans="2:50" hidden="1">
      <c r="B32" s="390"/>
      <c r="C32" s="95">
        <v>6</v>
      </c>
      <c r="D32" s="95"/>
      <c r="E32" s="95"/>
      <c r="F32" s="95"/>
      <c r="G32" s="95"/>
      <c r="H32" s="384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00"/>
      <c r="M32" s="154" t="str">
        <f t="shared" si="20"/>
        <v/>
      </c>
      <c r="N32" s="385"/>
      <c r="O32" s="385"/>
      <c r="P32" s="95"/>
      <c r="Q32" s="178"/>
      <c r="R32" s="178" t="str">
        <f t="shared" si="21"/>
        <v/>
      </c>
      <c r="S32" s="95" t="str">
        <f t="shared" si="22"/>
        <v/>
      </c>
      <c r="T32" s="384"/>
      <c r="U32" s="95"/>
      <c r="V32" s="178"/>
      <c r="W32" s="178" t="str">
        <f t="shared" si="23"/>
        <v/>
      </c>
      <c r="X32" s="95" t="str">
        <f t="shared" si="24"/>
        <v/>
      </c>
      <c r="Y32" s="384"/>
      <c r="Z32" s="95"/>
      <c r="AA32" s="178"/>
      <c r="AB32" s="178" t="str">
        <f t="shared" si="25"/>
        <v/>
      </c>
      <c r="AC32" s="95" t="str">
        <f t="shared" si="26"/>
        <v/>
      </c>
      <c r="AD32" s="384"/>
      <c r="AE32" s="95"/>
      <c r="AF32" s="178"/>
      <c r="AG32" s="178" t="str">
        <f t="shared" si="27"/>
        <v/>
      </c>
      <c r="AH32" s="95" t="str">
        <f t="shared" si="28"/>
        <v/>
      </c>
      <c r="AI32" s="384"/>
      <c r="AJ32" s="95"/>
      <c r="AK32" s="178"/>
      <c r="AL32" s="178" t="str">
        <f t="shared" si="29"/>
        <v/>
      </c>
      <c r="AM32" s="95" t="str">
        <f t="shared" si="30"/>
        <v/>
      </c>
      <c r="AN32" s="384"/>
      <c r="AO32" s="95"/>
      <c r="AP32" s="178"/>
      <c r="AQ32" s="178" t="str">
        <f t="shared" si="31"/>
        <v/>
      </c>
      <c r="AR32" s="95" t="str">
        <f t="shared" si="32"/>
        <v/>
      </c>
      <c r="AS32" s="384"/>
      <c r="AT32" s="95"/>
      <c r="AU32" s="178"/>
      <c r="AV32" s="178" t="str">
        <f t="shared" si="33"/>
        <v/>
      </c>
      <c r="AW32" s="95" t="str">
        <f t="shared" si="34"/>
        <v/>
      </c>
      <c r="AX32" s="384"/>
    </row>
    <row r="33" spans="2:50" hidden="1">
      <c r="B33" s="390"/>
      <c r="C33" s="95">
        <v>7</v>
      </c>
      <c r="D33" s="95"/>
      <c r="E33" s="95"/>
      <c r="F33" s="95"/>
      <c r="G33" s="95"/>
      <c r="H33" s="384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00"/>
      <c r="M33" s="154" t="str">
        <f t="shared" si="20"/>
        <v/>
      </c>
      <c r="N33" s="385"/>
      <c r="O33" s="385"/>
      <c r="P33" s="95"/>
      <c r="Q33" s="178"/>
      <c r="R33" s="178" t="str">
        <f t="shared" si="21"/>
        <v/>
      </c>
      <c r="S33" s="95" t="str">
        <f t="shared" si="22"/>
        <v/>
      </c>
      <c r="T33" s="384"/>
      <c r="U33" s="95"/>
      <c r="V33" s="178"/>
      <c r="W33" s="178" t="str">
        <f t="shared" si="23"/>
        <v/>
      </c>
      <c r="X33" s="95" t="str">
        <f t="shared" si="24"/>
        <v/>
      </c>
      <c r="Y33" s="384"/>
      <c r="Z33" s="95"/>
      <c r="AA33" s="178"/>
      <c r="AB33" s="178" t="str">
        <f t="shared" si="25"/>
        <v/>
      </c>
      <c r="AC33" s="95" t="str">
        <f t="shared" si="26"/>
        <v/>
      </c>
      <c r="AD33" s="384"/>
      <c r="AE33" s="95"/>
      <c r="AF33" s="178"/>
      <c r="AG33" s="178" t="str">
        <f t="shared" si="27"/>
        <v/>
      </c>
      <c r="AH33" s="95" t="str">
        <f t="shared" si="28"/>
        <v/>
      </c>
      <c r="AI33" s="384"/>
      <c r="AJ33" s="95"/>
      <c r="AK33" s="178"/>
      <c r="AL33" s="178" t="str">
        <f t="shared" si="29"/>
        <v/>
      </c>
      <c r="AM33" s="95" t="str">
        <f t="shared" si="30"/>
        <v/>
      </c>
      <c r="AN33" s="384"/>
      <c r="AO33" s="95"/>
      <c r="AP33" s="178"/>
      <c r="AQ33" s="178" t="str">
        <f t="shared" si="31"/>
        <v/>
      </c>
      <c r="AR33" s="95" t="str">
        <f t="shared" si="32"/>
        <v/>
      </c>
      <c r="AS33" s="384"/>
      <c r="AT33" s="95"/>
      <c r="AU33" s="178"/>
      <c r="AV33" s="178" t="str">
        <f t="shared" si="33"/>
        <v/>
      </c>
      <c r="AW33" s="95" t="str">
        <f t="shared" si="34"/>
        <v/>
      </c>
      <c r="AX33" s="384"/>
    </row>
    <row r="34" spans="2:50" hidden="1">
      <c r="B34" s="390"/>
      <c r="C34" s="95">
        <v>8</v>
      </c>
      <c r="D34" s="95"/>
      <c r="E34" s="95"/>
      <c r="F34" s="95"/>
      <c r="G34" s="95"/>
      <c r="H34" s="384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00"/>
      <c r="M34" s="154" t="str">
        <f t="shared" si="20"/>
        <v/>
      </c>
      <c r="N34" s="385"/>
      <c r="O34" s="385"/>
      <c r="P34" s="95"/>
      <c r="Q34" s="178"/>
      <c r="R34" s="178" t="str">
        <f t="shared" si="21"/>
        <v/>
      </c>
      <c r="S34" s="95" t="str">
        <f t="shared" si="22"/>
        <v/>
      </c>
      <c r="T34" s="384"/>
      <c r="U34" s="95"/>
      <c r="V34" s="178"/>
      <c r="W34" s="178" t="str">
        <f t="shared" si="23"/>
        <v/>
      </c>
      <c r="X34" s="95" t="str">
        <f t="shared" si="24"/>
        <v/>
      </c>
      <c r="Y34" s="384"/>
      <c r="Z34" s="95"/>
      <c r="AA34" s="178"/>
      <c r="AB34" s="178" t="str">
        <f t="shared" si="25"/>
        <v/>
      </c>
      <c r="AC34" s="95" t="str">
        <f t="shared" si="26"/>
        <v/>
      </c>
      <c r="AD34" s="384"/>
      <c r="AE34" s="95"/>
      <c r="AF34" s="178"/>
      <c r="AG34" s="178" t="str">
        <f t="shared" si="27"/>
        <v/>
      </c>
      <c r="AH34" s="95" t="str">
        <f t="shared" si="28"/>
        <v/>
      </c>
      <c r="AI34" s="384"/>
      <c r="AJ34" s="95"/>
      <c r="AK34" s="178"/>
      <c r="AL34" s="178" t="str">
        <f t="shared" si="29"/>
        <v/>
      </c>
      <c r="AM34" s="95" t="str">
        <f t="shared" si="30"/>
        <v/>
      </c>
      <c r="AN34" s="384"/>
      <c r="AO34" s="95"/>
      <c r="AP34" s="178"/>
      <c r="AQ34" s="178" t="str">
        <f t="shared" si="31"/>
        <v/>
      </c>
      <c r="AR34" s="95" t="str">
        <f t="shared" si="32"/>
        <v/>
      </c>
      <c r="AS34" s="384"/>
      <c r="AT34" s="95"/>
      <c r="AU34" s="178"/>
      <c r="AV34" s="178" t="str">
        <f t="shared" si="33"/>
        <v/>
      </c>
      <c r="AW34" s="95" t="str">
        <f t="shared" si="34"/>
        <v/>
      </c>
      <c r="AX34" s="384"/>
    </row>
    <row r="35" spans="2:50" hidden="1">
      <c r="B35" s="390"/>
      <c r="C35" s="95">
        <v>9</v>
      </c>
      <c r="D35" s="95"/>
      <c r="E35" s="95"/>
      <c r="F35" s="95"/>
      <c r="G35" s="95"/>
      <c r="H35" s="384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00"/>
      <c r="M35" s="154" t="str">
        <f t="shared" si="20"/>
        <v/>
      </c>
      <c r="N35" s="385"/>
      <c r="O35" s="385"/>
      <c r="P35" s="95"/>
      <c r="Q35" s="178"/>
      <c r="R35" s="178" t="str">
        <f t="shared" si="21"/>
        <v/>
      </c>
      <c r="S35" s="95" t="str">
        <f t="shared" si="22"/>
        <v/>
      </c>
      <c r="T35" s="384"/>
      <c r="U35" s="95"/>
      <c r="V35" s="178"/>
      <c r="W35" s="178" t="str">
        <f t="shared" si="23"/>
        <v/>
      </c>
      <c r="X35" s="95" t="str">
        <f t="shared" si="24"/>
        <v/>
      </c>
      <c r="Y35" s="384"/>
      <c r="Z35" s="95"/>
      <c r="AA35" s="178"/>
      <c r="AB35" s="178" t="str">
        <f t="shared" si="25"/>
        <v/>
      </c>
      <c r="AC35" s="95" t="str">
        <f t="shared" si="26"/>
        <v/>
      </c>
      <c r="AD35" s="384"/>
      <c r="AE35" s="95"/>
      <c r="AF35" s="178"/>
      <c r="AG35" s="178" t="str">
        <f t="shared" si="27"/>
        <v/>
      </c>
      <c r="AH35" s="95" t="str">
        <f t="shared" si="28"/>
        <v/>
      </c>
      <c r="AI35" s="384"/>
      <c r="AJ35" s="95"/>
      <c r="AK35" s="178"/>
      <c r="AL35" s="178" t="str">
        <f t="shared" si="29"/>
        <v/>
      </c>
      <c r="AM35" s="95" t="str">
        <f t="shared" si="30"/>
        <v/>
      </c>
      <c r="AN35" s="384"/>
      <c r="AO35" s="95"/>
      <c r="AP35" s="178"/>
      <c r="AQ35" s="178" t="str">
        <f t="shared" si="31"/>
        <v/>
      </c>
      <c r="AR35" s="95" t="str">
        <f t="shared" si="32"/>
        <v/>
      </c>
      <c r="AS35" s="384"/>
      <c r="AT35" s="95"/>
      <c r="AU35" s="178"/>
      <c r="AV35" s="178" t="str">
        <f t="shared" si="33"/>
        <v/>
      </c>
      <c r="AW35" s="95" t="str">
        <f t="shared" si="34"/>
        <v/>
      </c>
      <c r="AX35" s="384"/>
    </row>
    <row r="36" spans="2:50" hidden="1">
      <c r="B36" s="390"/>
      <c r="C36" s="95">
        <v>10</v>
      </c>
      <c r="D36" s="95"/>
      <c r="E36" s="95"/>
      <c r="F36" s="95"/>
      <c r="G36" s="95"/>
      <c r="H36" s="384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00"/>
      <c r="M36" s="154" t="str">
        <f t="shared" si="20"/>
        <v/>
      </c>
      <c r="N36" s="385"/>
      <c r="O36" s="385"/>
      <c r="P36" s="95"/>
      <c r="Q36" s="178"/>
      <c r="R36" s="178" t="str">
        <f t="shared" si="21"/>
        <v/>
      </c>
      <c r="S36" s="95" t="str">
        <f t="shared" si="22"/>
        <v/>
      </c>
      <c r="T36" s="384"/>
      <c r="U36" s="95"/>
      <c r="V36" s="178"/>
      <c r="W36" s="178" t="str">
        <f t="shared" si="23"/>
        <v/>
      </c>
      <c r="X36" s="95" t="str">
        <f t="shared" si="24"/>
        <v/>
      </c>
      <c r="Y36" s="384"/>
      <c r="Z36" s="95"/>
      <c r="AA36" s="178"/>
      <c r="AB36" s="178" t="str">
        <f t="shared" si="25"/>
        <v/>
      </c>
      <c r="AC36" s="95" t="str">
        <f t="shared" si="26"/>
        <v/>
      </c>
      <c r="AD36" s="384"/>
      <c r="AE36" s="95"/>
      <c r="AF36" s="178"/>
      <c r="AG36" s="178" t="str">
        <f t="shared" si="27"/>
        <v/>
      </c>
      <c r="AH36" s="95" t="str">
        <f t="shared" si="28"/>
        <v/>
      </c>
      <c r="AI36" s="384"/>
      <c r="AJ36" s="95"/>
      <c r="AK36" s="178"/>
      <c r="AL36" s="178" t="str">
        <f t="shared" si="29"/>
        <v/>
      </c>
      <c r="AM36" s="95" t="str">
        <f t="shared" si="30"/>
        <v/>
      </c>
      <c r="AN36" s="384"/>
      <c r="AO36" s="95"/>
      <c r="AP36" s="178"/>
      <c r="AQ36" s="178" t="str">
        <f t="shared" si="31"/>
        <v/>
      </c>
      <c r="AR36" s="95" t="str">
        <f t="shared" si="32"/>
        <v/>
      </c>
      <c r="AS36" s="384"/>
      <c r="AT36" s="95"/>
      <c r="AU36" s="178"/>
      <c r="AV36" s="178" t="str">
        <f t="shared" si="33"/>
        <v/>
      </c>
      <c r="AW36" s="95" t="str">
        <f t="shared" si="34"/>
        <v/>
      </c>
      <c r="AX36" s="384"/>
    </row>
    <row r="37" spans="2:50" hidden="1">
      <c r="B37" s="390"/>
      <c r="C37" s="95">
        <v>11</v>
      </c>
      <c r="D37" s="95"/>
      <c r="E37" s="95"/>
      <c r="F37" s="95"/>
      <c r="G37" s="95"/>
      <c r="H37" s="384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00"/>
      <c r="M37" s="154" t="str">
        <f t="shared" si="20"/>
        <v/>
      </c>
      <c r="N37" s="385"/>
      <c r="O37" s="385"/>
      <c r="P37" s="95"/>
      <c r="Q37" s="178"/>
      <c r="R37" s="178" t="str">
        <f t="shared" si="21"/>
        <v/>
      </c>
      <c r="S37" s="95" t="str">
        <f t="shared" si="22"/>
        <v/>
      </c>
      <c r="T37" s="384"/>
      <c r="U37" s="95"/>
      <c r="V37" s="178"/>
      <c r="W37" s="178" t="str">
        <f t="shared" si="23"/>
        <v/>
      </c>
      <c r="X37" s="95" t="str">
        <f t="shared" si="24"/>
        <v/>
      </c>
      <c r="Y37" s="384"/>
      <c r="Z37" s="95"/>
      <c r="AA37" s="178"/>
      <c r="AB37" s="178" t="str">
        <f t="shared" si="25"/>
        <v/>
      </c>
      <c r="AC37" s="95" t="str">
        <f t="shared" si="26"/>
        <v/>
      </c>
      <c r="AD37" s="384"/>
      <c r="AE37" s="95"/>
      <c r="AF37" s="178"/>
      <c r="AG37" s="178" t="str">
        <f t="shared" si="27"/>
        <v/>
      </c>
      <c r="AH37" s="95" t="str">
        <f t="shared" si="28"/>
        <v/>
      </c>
      <c r="AI37" s="384"/>
      <c r="AJ37" s="95"/>
      <c r="AK37" s="178"/>
      <c r="AL37" s="178" t="str">
        <f t="shared" si="29"/>
        <v/>
      </c>
      <c r="AM37" s="95" t="str">
        <f t="shared" si="30"/>
        <v/>
      </c>
      <c r="AN37" s="384"/>
      <c r="AO37" s="95"/>
      <c r="AP37" s="178"/>
      <c r="AQ37" s="178" t="str">
        <f t="shared" si="31"/>
        <v/>
      </c>
      <c r="AR37" s="95" t="str">
        <f t="shared" si="32"/>
        <v/>
      </c>
      <c r="AS37" s="384"/>
      <c r="AT37" s="95"/>
      <c r="AU37" s="178"/>
      <c r="AV37" s="178" t="str">
        <f t="shared" si="33"/>
        <v/>
      </c>
      <c r="AW37" s="95" t="str">
        <f t="shared" si="34"/>
        <v/>
      </c>
      <c r="AX37" s="384"/>
    </row>
    <row r="38" spans="2:50" hidden="1">
      <c r="B38" s="390"/>
      <c r="C38" s="95">
        <v>12</v>
      </c>
      <c r="D38" s="95"/>
      <c r="E38" s="95"/>
      <c r="F38" s="95"/>
      <c r="G38" s="95"/>
      <c r="H38" s="384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00"/>
      <c r="M38" s="154" t="str">
        <f t="shared" si="20"/>
        <v/>
      </c>
      <c r="N38" s="385"/>
      <c r="O38" s="385"/>
      <c r="P38" s="95"/>
      <c r="Q38" s="178"/>
      <c r="R38" s="178" t="str">
        <f t="shared" si="21"/>
        <v/>
      </c>
      <c r="S38" s="95" t="str">
        <f t="shared" si="22"/>
        <v/>
      </c>
      <c r="T38" s="384"/>
      <c r="U38" s="95"/>
      <c r="V38" s="178"/>
      <c r="W38" s="178" t="str">
        <f t="shared" si="23"/>
        <v/>
      </c>
      <c r="X38" s="95" t="str">
        <f t="shared" si="24"/>
        <v/>
      </c>
      <c r="Y38" s="384"/>
      <c r="Z38" s="95"/>
      <c r="AA38" s="178"/>
      <c r="AB38" s="178" t="str">
        <f t="shared" si="25"/>
        <v/>
      </c>
      <c r="AC38" s="95" t="str">
        <f t="shared" si="26"/>
        <v/>
      </c>
      <c r="AD38" s="384"/>
      <c r="AE38" s="95"/>
      <c r="AF38" s="178"/>
      <c r="AG38" s="178" t="str">
        <f t="shared" si="27"/>
        <v/>
      </c>
      <c r="AH38" s="95" t="str">
        <f t="shared" si="28"/>
        <v/>
      </c>
      <c r="AI38" s="384"/>
      <c r="AJ38" s="95"/>
      <c r="AK38" s="178"/>
      <c r="AL38" s="178" t="str">
        <f t="shared" si="29"/>
        <v/>
      </c>
      <c r="AM38" s="95" t="str">
        <f t="shared" si="30"/>
        <v/>
      </c>
      <c r="AN38" s="384"/>
      <c r="AO38" s="95"/>
      <c r="AP38" s="178"/>
      <c r="AQ38" s="178" t="str">
        <f t="shared" si="31"/>
        <v/>
      </c>
      <c r="AR38" s="95" t="str">
        <f t="shared" si="32"/>
        <v/>
      </c>
      <c r="AS38" s="384"/>
      <c r="AT38" s="95"/>
      <c r="AU38" s="178"/>
      <c r="AV38" s="178" t="str">
        <f t="shared" si="33"/>
        <v/>
      </c>
      <c r="AW38" s="95" t="str">
        <f t="shared" si="34"/>
        <v/>
      </c>
      <c r="AX38" s="384"/>
    </row>
    <row r="39" spans="2:50" hidden="1">
      <c r="B39" s="390"/>
      <c r="C39" s="95">
        <v>13</v>
      </c>
      <c r="D39" s="95"/>
      <c r="E39" s="95"/>
      <c r="F39" s="95"/>
      <c r="G39" s="95"/>
      <c r="H39" s="384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00"/>
      <c r="M39" s="154" t="str">
        <f t="shared" si="20"/>
        <v/>
      </c>
      <c r="N39" s="385"/>
      <c r="O39" s="385"/>
      <c r="P39" s="95"/>
      <c r="Q39" s="178"/>
      <c r="R39" s="178" t="str">
        <f t="shared" si="21"/>
        <v/>
      </c>
      <c r="S39" s="95" t="str">
        <f t="shared" si="22"/>
        <v/>
      </c>
      <c r="T39" s="384"/>
      <c r="U39" s="95"/>
      <c r="V39" s="178"/>
      <c r="W39" s="178" t="str">
        <f t="shared" si="23"/>
        <v/>
      </c>
      <c r="X39" s="95" t="str">
        <f t="shared" si="24"/>
        <v/>
      </c>
      <c r="Y39" s="384"/>
      <c r="Z39" s="95"/>
      <c r="AA39" s="178"/>
      <c r="AB39" s="178" t="str">
        <f t="shared" si="25"/>
        <v/>
      </c>
      <c r="AC39" s="95" t="str">
        <f t="shared" si="26"/>
        <v/>
      </c>
      <c r="AD39" s="384"/>
      <c r="AE39" s="95"/>
      <c r="AF39" s="178"/>
      <c r="AG39" s="178" t="str">
        <f t="shared" si="27"/>
        <v/>
      </c>
      <c r="AH39" s="95" t="str">
        <f t="shared" si="28"/>
        <v/>
      </c>
      <c r="AI39" s="384"/>
      <c r="AJ39" s="95"/>
      <c r="AK39" s="178"/>
      <c r="AL39" s="178" t="str">
        <f t="shared" si="29"/>
        <v/>
      </c>
      <c r="AM39" s="95" t="str">
        <f t="shared" si="30"/>
        <v/>
      </c>
      <c r="AN39" s="384"/>
      <c r="AO39" s="95"/>
      <c r="AP39" s="178"/>
      <c r="AQ39" s="178" t="str">
        <f t="shared" si="31"/>
        <v/>
      </c>
      <c r="AR39" s="95" t="str">
        <f t="shared" si="32"/>
        <v/>
      </c>
      <c r="AS39" s="384"/>
      <c r="AT39" s="95"/>
      <c r="AU39" s="178"/>
      <c r="AV39" s="178" t="str">
        <f t="shared" si="33"/>
        <v/>
      </c>
      <c r="AW39" s="95" t="str">
        <f t="shared" si="34"/>
        <v/>
      </c>
      <c r="AX39" s="384"/>
    </row>
    <row r="40" spans="2:50" hidden="1">
      <c r="B40" s="390"/>
      <c r="C40" s="95">
        <v>14</v>
      </c>
      <c r="D40" s="95"/>
      <c r="E40" s="95"/>
      <c r="F40" s="95"/>
      <c r="G40" s="95"/>
      <c r="H40" s="384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00"/>
      <c r="M40" s="154" t="str">
        <f t="shared" si="20"/>
        <v/>
      </c>
      <c r="N40" s="385"/>
      <c r="O40" s="385"/>
      <c r="P40" s="95"/>
      <c r="Q40" s="178"/>
      <c r="R40" s="178" t="str">
        <f t="shared" si="21"/>
        <v/>
      </c>
      <c r="S40" s="95" t="str">
        <f t="shared" si="22"/>
        <v/>
      </c>
      <c r="T40" s="384"/>
      <c r="U40" s="95"/>
      <c r="V40" s="178"/>
      <c r="W40" s="178" t="str">
        <f t="shared" si="23"/>
        <v/>
      </c>
      <c r="X40" s="95" t="str">
        <f t="shared" si="24"/>
        <v/>
      </c>
      <c r="Y40" s="384"/>
      <c r="Z40" s="95"/>
      <c r="AA40" s="178"/>
      <c r="AB40" s="178" t="str">
        <f t="shared" si="25"/>
        <v/>
      </c>
      <c r="AC40" s="95" t="str">
        <f t="shared" si="26"/>
        <v/>
      </c>
      <c r="AD40" s="384"/>
      <c r="AE40" s="95"/>
      <c r="AF40" s="178"/>
      <c r="AG40" s="178" t="str">
        <f t="shared" si="27"/>
        <v/>
      </c>
      <c r="AH40" s="95" t="str">
        <f t="shared" si="28"/>
        <v/>
      </c>
      <c r="AI40" s="384"/>
      <c r="AJ40" s="95"/>
      <c r="AK40" s="178"/>
      <c r="AL40" s="178" t="str">
        <f t="shared" si="29"/>
        <v/>
      </c>
      <c r="AM40" s="95" t="str">
        <f t="shared" si="30"/>
        <v/>
      </c>
      <c r="AN40" s="384"/>
      <c r="AO40" s="95"/>
      <c r="AP40" s="178"/>
      <c r="AQ40" s="178" t="str">
        <f t="shared" si="31"/>
        <v/>
      </c>
      <c r="AR40" s="95" t="str">
        <f t="shared" si="32"/>
        <v/>
      </c>
      <c r="AS40" s="384"/>
      <c r="AT40" s="95"/>
      <c r="AU40" s="178"/>
      <c r="AV40" s="178" t="str">
        <f t="shared" si="33"/>
        <v/>
      </c>
      <c r="AW40" s="95" t="str">
        <f t="shared" si="34"/>
        <v/>
      </c>
      <c r="AX40" s="384"/>
    </row>
    <row r="41" spans="2:50" hidden="1">
      <c r="B41" s="390"/>
      <c r="C41" s="95">
        <v>15</v>
      </c>
      <c r="D41" s="95"/>
      <c r="E41" s="95"/>
      <c r="F41" s="95"/>
      <c r="G41" s="95"/>
      <c r="H41" s="384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00"/>
      <c r="M41" s="154" t="str">
        <f t="shared" si="20"/>
        <v/>
      </c>
      <c r="N41" s="385"/>
      <c r="O41" s="385"/>
      <c r="P41" s="95"/>
      <c r="Q41" s="178"/>
      <c r="R41" s="178" t="str">
        <f t="shared" si="21"/>
        <v/>
      </c>
      <c r="S41" s="95" t="str">
        <f t="shared" si="22"/>
        <v/>
      </c>
      <c r="T41" s="384"/>
      <c r="U41" s="95"/>
      <c r="V41" s="178"/>
      <c r="W41" s="178" t="str">
        <f t="shared" si="23"/>
        <v/>
      </c>
      <c r="X41" s="95" t="str">
        <f t="shared" si="24"/>
        <v/>
      </c>
      <c r="Y41" s="384"/>
      <c r="Z41" s="95"/>
      <c r="AA41" s="178"/>
      <c r="AB41" s="178" t="str">
        <f t="shared" si="25"/>
        <v/>
      </c>
      <c r="AC41" s="95" t="str">
        <f t="shared" si="26"/>
        <v/>
      </c>
      <c r="AD41" s="384"/>
      <c r="AE41" s="95"/>
      <c r="AF41" s="178"/>
      <c r="AG41" s="178" t="str">
        <f t="shared" si="27"/>
        <v/>
      </c>
      <c r="AH41" s="95" t="str">
        <f t="shared" si="28"/>
        <v/>
      </c>
      <c r="AI41" s="384"/>
      <c r="AJ41" s="95"/>
      <c r="AK41" s="178"/>
      <c r="AL41" s="178" t="str">
        <f t="shared" si="29"/>
        <v/>
      </c>
      <c r="AM41" s="95" t="str">
        <f t="shared" si="30"/>
        <v/>
      </c>
      <c r="AN41" s="384"/>
      <c r="AO41" s="95"/>
      <c r="AP41" s="178"/>
      <c r="AQ41" s="178" t="str">
        <f t="shared" si="31"/>
        <v/>
      </c>
      <c r="AR41" s="95" t="str">
        <f t="shared" si="32"/>
        <v/>
      </c>
      <c r="AS41" s="384"/>
      <c r="AT41" s="95"/>
      <c r="AU41" s="178"/>
      <c r="AV41" s="178" t="str">
        <f t="shared" si="33"/>
        <v/>
      </c>
      <c r="AW41" s="95" t="str">
        <f t="shared" si="34"/>
        <v/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390" t="s">
        <v>154</v>
      </c>
      <c r="C47" s="95">
        <v>1</v>
      </c>
      <c r="D47" s="95" t="s">
        <v>155</v>
      </c>
      <c r="E47" s="95">
        <v>17</v>
      </c>
      <c r="F47" s="95">
        <v>2000</v>
      </c>
      <c r="G47" s="178">
        <f t="shared" ref="G47:G48" si="38">F47/E47</f>
        <v>117.64705882352941</v>
      </c>
      <c r="H47" s="384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00">
        <f>IFERROR(AVERAGE(K47:K61),"-")</f>
        <v>81.558183181899494</v>
      </c>
      <c r="M47" s="154">
        <f>IFERROR(RANK(K47, K$47:K$61),"")</f>
        <v>1</v>
      </c>
      <c r="N47" s="385"/>
      <c r="O47" s="385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384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384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384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384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384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384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384">
        <f>AVERAGE(AV47:AV61)</f>
        <v>81.04835972850681</v>
      </c>
    </row>
    <row r="48" spans="2:50" hidden="1">
      <c r="B48" s="390"/>
      <c r="C48" s="95">
        <v>2</v>
      </c>
      <c r="D48" s="95" t="s">
        <v>156</v>
      </c>
      <c r="E48" s="95">
        <v>26</v>
      </c>
      <c r="F48" s="95">
        <v>1500</v>
      </c>
      <c r="G48" s="178">
        <f t="shared" si="38"/>
        <v>57.692307692307693</v>
      </c>
      <c r="H48" s="384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00"/>
      <c r="M48" s="154">
        <f t="shared" ref="M48:M61" si="42">IFERROR(RANK(K48, K$47:K$61),"")</f>
        <v>2</v>
      </c>
      <c r="N48" s="385"/>
      <c r="O48" s="385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384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384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384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384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384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384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384"/>
    </row>
    <row r="49" spans="2:50" hidden="1">
      <c r="B49" s="390"/>
      <c r="C49" s="95">
        <v>3</v>
      </c>
      <c r="D49" s="95"/>
      <c r="E49" s="95"/>
      <c r="F49" s="95"/>
      <c r="G49" s="95"/>
      <c r="H49" s="384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00"/>
      <c r="M49" s="154" t="str">
        <f t="shared" si="42"/>
        <v/>
      </c>
      <c r="N49" s="385"/>
      <c r="O49" s="385"/>
      <c r="P49" s="95"/>
      <c r="Q49" s="178"/>
      <c r="R49" s="178" t="str">
        <f t="shared" si="43"/>
        <v/>
      </c>
      <c r="S49" s="95" t="str">
        <f t="shared" si="44"/>
        <v/>
      </c>
      <c r="T49" s="384"/>
      <c r="U49" s="95"/>
      <c r="V49" s="178"/>
      <c r="W49" s="178" t="str">
        <f t="shared" si="45"/>
        <v/>
      </c>
      <c r="X49" s="95" t="str">
        <f t="shared" si="46"/>
        <v/>
      </c>
      <c r="Y49" s="384"/>
      <c r="Z49" s="95"/>
      <c r="AA49" s="178"/>
      <c r="AB49" s="178" t="str">
        <f t="shared" si="47"/>
        <v/>
      </c>
      <c r="AC49" s="95" t="str">
        <f t="shared" si="48"/>
        <v/>
      </c>
      <c r="AD49" s="384"/>
      <c r="AE49" s="95"/>
      <c r="AF49" s="178"/>
      <c r="AG49" s="178" t="str">
        <f t="shared" si="49"/>
        <v/>
      </c>
      <c r="AH49" s="95" t="str">
        <f t="shared" si="50"/>
        <v/>
      </c>
      <c r="AI49" s="384"/>
      <c r="AJ49" s="95"/>
      <c r="AK49" s="178"/>
      <c r="AL49" s="178" t="str">
        <f t="shared" si="51"/>
        <v/>
      </c>
      <c r="AM49" s="95" t="str">
        <f t="shared" si="52"/>
        <v/>
      </c>
      <c r="AN49" s="384"/>
      <c r="AO49" s="95"/>
      <c r="AP49" s="178"/>
      <c r="AQ49" s="178" t="str">
        <f t="shared" si="53"/>
        <v/>
      </c>
      <c r="AR49" s="95" t="str">
        <f t="shared" si="54"/>
        <v/>
      </c>
      <c r="AS49" s="384"/>
      <c r="AT49" s="95"/>
      <c r="AU49" s="178"/>
      <c r="AV49" s="178" t="str">
        <f t="shared" si="55"/>
        <v/>
      </c>
      <c r="AW49" s="95" t="str">
        <f t="shared" si="56"/>
        <v/>
      </c>
      <c r="AX49" s="384"/>
    </row>
    <row r="50" spans="2:50" hidden="1">
      <c r="B50" s="390"/>
      <c r="C50" s="95">
        <v>4</v>
      </c>
      <c r="D50" s="95"/>
      <c r="E50" s="95"/>
      <c r="F50" s="95"/>
      <c r="G50" s="95"/>
      <c r="H50" s="384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00"/>
      <c r="M50" s="154" t="str">
        <f t="shared" si="42"/>
        <v/>
      </c>
      <c r="N50" s="385"/>
      <c r="O50" s="385"/>
      <c r="P50" s="95"/>
      <c r="Q50" s="178"/>
      <c r="R50" s="178" t="str">
        <f t="shared" si="43"/>
        <v/>
      </c>
      <c r="S50" s="95" t="str">
        <f t="shared" si="44"/>
        <v/>
      </c>
      <c r="T50" s="384"/>
      <c r="U50" s="95"/>
      <c r="V50" s="178"/>
      <c r="W50" s="178" t="str">
        <f t="shared" si="45"/>
        <v/>
      </c>
      <c r="X50" s="95" t="str">
        <f t="shared" si="46"/>
        <v/>
      </c>
      <c r="Y50" s="384"/>
      <c r="Z50" s="95"/>
      <c r="AA50" s="178"/>
      <c r="AB50" s="178" t="str">
        <f t="shared" si="47"/>
        <v/>
      </c>
      <c r="AC50" s="95" t="str">
        <f t="shared" si="48"/>
        <v/>
      </c>
      <c r="AD50" s="384"/>
      <c r="AE50" s="95"/>
      <c r="AF50" s="178"/>
      <c r="AG50" s="178" t="str">
        <f t="shared" si="49"/>
        <v/>
      </c>
      <c r="AH50" s="95" t="str">
        <f t="shared" si="50"/>
        <v/>
      </c>
      <c r="AI50" s="384"/>
      <c r="AJ50" s="95"/>
      <c r="AK50" s="178"/>
      <c r="AL50" s="178" t="str">
        <f t="shared" si="51"/>
        <v/>
      </c>
      <c r="AM50" s="95" t="str">
        <f t="shared" si="52"/>
        <v/>
      </c>
      <c r="AN50" s="384"/>
      <c r="AO50" s="95"/>
      <c r="AP50" s="178"/>
      <c r="AQ50" s="178" t="str">
        <f t="shared" si="53"/>
        <v/>
      </c>
      <c r="AR50" s="95" t="str">
        <f t="shared" si="54"/>
        <v/>
      </c>
      <c r="AS50" s="384"/>
      <c r="AT50" s="95"/>
      <c r="AU50" s="178"/>
      <c r="AV50" s="178" t="str">
        <f t="shared" si="55"/>
        <v/>
      </c>
      <c r="AW50" s="95" t="str">
        <f t="shared" si="56"/>
        <v/>
      </c>
      <c r="AX50" s="384"/>
    </row>
    <row r="51" spans="2:50" hidden="1">
      <c r="B51" s="390"/>
      <c r="C51" s="95">
        <v>5</v>
      </c>
      <c r="D51" s="95"/>
      <c r="E51" s="95"/>
      <c r="F51" s="95"/>
      <c r="G51" s="95"/>
      <c r="H51" s="384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00"/>
      <c r="M51" s="154" t="str">
        <f t="shared" si="42"/>
        <v/>
      </c>
      <c r="N51" s="385"/>
      <c r="O51" s="385"/>
      <c r="P51" s="95"/>
      <c r="Q51" s="178"/>
      <c r="R51" s="178" t="str">
        <f t="shared" si="43"/>
        <v/>
      </c>
      <c r="S51" s="95" t="str">
        <f t="shared" si="44"/>
        <v/>
      </c>
      <c r="T51" s="384"/>
      <c r="U51" s="95"/>
      <c r="V51" s="178"/>
      <c r="W51" s="178" t="str">
        <f t="shared" si="45"/>
        <v/>
      </c>
      <c r="X51" s="95" t="str">
        <f t="shared" si="46"/>
        <v/>
      </c>
      <c r="Y51" s="384"/>
      <c r="Z51" s="95"/>
      <c r="AA51" s="178"/>
      <c r="AB51" s="178" t="str">
        <f t="shared" si="47"/>
        <v/>
      </c>
      <c r="AC51" s="95" t="str">
        <f t="shared" si="48"/>
        <v/>
      </c>
      <c r="AD51" s="384"/>
      <c r="AE51" s="95"/>
      <c r="AF51" s="178"/>
      <c r="AG51" s="178" t="str">
        <f t="shared" si="49"/>
        <v/>
      </c>
      <c r="AH51" s="95" t="str">
        <f t="shared" si="50"/>
        <v/>
      </c>
      <c r="AI51" s="384"/>
      <c r="AJ51" s="95"/>
      <c r="AK51" s="178"/>
      <c r="AL51" s="178" t="str">
        <f t="shared" si="51"/>
        <v/>
      </c>
      <c r="AM51" s="95" t="str">
        <f t="shared" si="52"/>
        <v/>
      </c>
      <c r="AN51" s="384"/>
      <c r="AO51" s="95"/>
      <c r="AP51" s="178"/>
      <c r="AQ51" s="178" t="str">
        <f t="shared" si="53"/>
        <v/>
      </c>
      <c r="AR51" s="95" t="str">
        <f t="shared" si="54"/>
        <v/>
      </c>
      <c r="AS51" s="384"/>
      <c r="AT51" s="95"/>
      <c r="AU51" s="178"/>
      <c r="AV51" s="178" t="str">
        <f t="shared" si="55"/>
        <v/>
      </c>
      <c r="AW51" s="95" t="str">
        <f t="shared" si="56"/>
        <v/>
      </c>
      <c r="AX51" s="384"/>
    </row>
    <row r="52" spans="2:50" hidden="1">
      <c r="B52" s="390"/>
      <c r="C52" s="95">
        <v>6</v>
      </c>
      <c r="D52" s="95"/>
      <c r="E52" s="95"/>
      <c r="F52" s="95"/>
      <c r="G52" s="95"/>
      <c r="H52" s="384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00"/>
      <c r="M52" s="154" t="str">
        <f t="shared" si="42"/>
        <v/>
      </c>
      <c r="N52" s="385"/>
      <c r="O52" s="385"/>
      <c r="P52" s="95"/>
      <c r="Q52" s="178"/>
      <c r="R52" s="178" t="str">
        <f t="shared" si="43"/>
        <v/>
      </c>
      <c r="S52" s="95" t="str">
        <f t="shared" si="44"/>
        <v/>
      </c>
      <c r="T52" s="384"/>
      <c r="U52" s="95"/>
      <c r="V52" s="178"/>
      <c r="W52" s="178" t="str">
        <f t="shared" si="45"/>
        <v/>
      </c>
      <c r="X52" s="95" t="str">
        <f t="shared" si="46"/>
        <v/>
      </c>
      <c r="Y52" s="384"/>
      <c r="Z52" s="95"/>
      <c r="AA52" s="178"/>
      <c r="AB52" s="178" t="str">
        <f t="shared" si="47"/>
        <v/>
      </c>
      <c r="AC52" s="95" t="str">
        <f t="shared" si="48"/>
        <v/>
      </c>
      <c r="AD52" s="384"/>
      <c r="AE52" s="95"/>
      <c r="AF52" s="178"/>
      <c r="AG52" s="178" t="str">
        <f t="shared" si="49"/>
        <v/>
      </c>
      <c r="AH52" s="95" t="str">
        <f t="shared" si="50"/>
        <v/>
      </c>
      <c r="AI52" s="384"/>
      <c r="AJ52" s="95"/>
      <c r="AK52" s="178"/>
      <c r="AL52" s="178" t="str">
        <f t="shared" si="51"/>
        <v/>
      </c>
      <c r="AM52" s="95" t="str">
        <f t="shared" si="52"/>
        <v/>
      </c>
      <c r="AN52" s="384"/>
      <c r="AO52" s="95"/>
      <c r="AP52" s="178"/>
      <c r="AQ52" s="178" t="str">
        <f t="shared" si="53"/>
        <v/>
      </c>
      <c r="AR52" s="95" t="str">
        <f t="shared" si="54"/>
        <v/>
      </c>
      <c r="AS52" s="384"/>
      <c r="AT52" s="95"/>
      <c r="AU52" s="178"/>
      <c r="AV52" s="178" t="str">
        <f t="shared" si="55"/>
        <v/>
      </c>
      <c r="AW52" s="95" t="str">
        <f t="shared" si="56"/>
        <v/>
      </c>
      <c r="AX52" s="384"/>
    </row>
    <row r="53" spans="2:50" hidden="1">
      <c r="B53" s="390"/>
      <c r="C53" s="95">
        <v>7</v>
      </c>
      <c r="D53" s="95"/>
      <c r="E53" s="95"/>
      <c r="F53" s="95"/>
      <c r="G53" s="95"/>
      <c r="H53" s="384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00"/>
      <c r="M53" s="154" t="str">
        <f t="shared" si="42"/>
        <v/>
      </c>
      <c r="N53" s="385"/>
      <c r="O53" s="385"/>
      <c r="P53" s="95"/>
      <c r="Q53" s="178"/>
      <c r="R53" s="178" t="str">
        <f t="shared" si="43"/>
        <v/>
      </c>
      <c r="S53" s="95" t="str">
        <f t="shared" si="44"/>
        <v/>
      </c>
      <c r="T53" s="384"/>
      <c r="U53" s="95"/>
      <c r="V53" s="178"/>
      <c r="W53" s="178" t="str">
        <f t="shared" si="45"/>
        <v/>
      </c>
      <c r="X53" s="95" t="str">
        <f t="shared" si="46"/>
        <v/>
      </c>
      <c r="Y53" s="384"/>
      <c r="Z53" s="95"/>
      <c r="AA53" s="178"/>
      <c r="AB53" s="178" t="str">
        <f t="shared" si="47"/>
        <v/>
      </c>
      <c r="AC53" s="95" t="str">
        <f t="shared" si="48"/>
        <v/>
      </c>
      <c r="AD53" s="384"/>
      <c r="AE53" s="95"/>
      <c r="AF53" s="178"/>
      <c r="AG53" s="178" t="str">
        <f t="shared" si="49"/>
        <v/>
      </c>
      <c r="AH53" s="95" t="str">
        <f t="shared" si="50"/>
        <v/>
      </c>
      <c r="AI53" s="384"/>
      <c r="AJ53" s="95"/>
      <c r="AK53" s="178"/>
      <c r="AL53" s="178" t="str">
        <f t="shared" si="51"/>
        <v/>
      </c>
      <c r="AM53" s="95" t="str">
        <f t="shared" si="52"/>
        <v/>
      </c>
      <c r="AN53" s="384"/>
      <c r="AO53" s="95"/>
      <c r="AP53" s="178"/>
      <c r="AQ53" s="178" t="str">
        <f t="shared" si="53"/>
        <v/>
      </c>
      <c r="AR53" s="95" t="str">
        <f t="shared" si="54"/>
        <v/>
      </c>
      <c r="AS53" s="384"/>
      <c r="AT53" s="95"/>
      <c r="AU53" s="178"/>
      <c r="AV53" s="178" t="str">
        <f t="shared" si="55"/>
        <v/>
      </c>
      <c r="AW53" s="95" t="str">
        <f t="shared" si="56"/>
        <v/>
      </c>
      <c r="AX53" s="384"/>
    </row>
    <row r="54" spans="2:50" hidden="1">
      <c r="B54" s="390"/>
      <c r="C54" s="95">
        <v>8</v>
      </c>
      <c r="D54" s="95"/>
      <c r="E54" s="95"/>
      <c r="F54" s="95"/>
      <c r="G54" s="95"/>
      <c r="H54" s="384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00"/>
      <c r="M54" s="154" t="str">
        <f t="shared" si="42"/>
        <v/>
      </c>
      <c r="N54" s="385"/>
      <c r="O54" s="385"/>
      <c r="P54" s="95"/>
      <c r="Q54" s="178"/>
      <c r="R54" s="178" t="str">
        <f t="shared" si="43"/>
        <v/>
      </c>
      <c r="S54" s="95" t="str">
        <f t="shared" si="44"/>
        <v/>
      </c>
      <c r="T54" s="384"/>
      <c r="U54" s="95"/>
      <c r="V54" s="178"/>
      <c r="W54" s="178" t="str">
        <f t="shared" si="45"/>
        <v/>
      </c>
      <c r="X54" s="95" t="str">
        <f t="shared" si="46"/>
        <v/>
      </c>
      <c r="Y54" s="384"/>
      <c r="Z54" s="95"/>
      <c r="AA54" s="178"/>
      <c r="AB54" s="178" t="str">
        <f t="shared" si="47"/>
        <v/>
      </c>
      <c r="AC54" s="95" t="str">
        <f t="shared" si="48"/>
        <v/>
      </c>
      <c r="AD54" s="384"/>
      <c r="AE54" s="95"/>
      <c r="AF54" s="178"/>
      <c r="AG54" s="178" t="str">
        <f t="shared" si="49"/>
        <v/>
      </c>
      <c r="AH54" s="95" t="str">
        <f t="shared" si="50"/>
        <v/>
      </c>
      <c r="AI54" s="384"/>
      <c r="AJ54" s="95"/>
      <c r="AK54" s="178"/>
      <c r="AL54" s="178" t="str">
        <f t="shared" si="51"/>
        <v/>
      </c>
      <c r="AM54" s="95" t="str">
        <f t="shared" si="52"/>
        <v/>
      </c>
      <c r="AN54" s="384"/>
      <c r="AO54" s="95"/>
      <c r="AP54" s="178"/>
      <c r="AQ54" s="178" t="str">
        <f t="shared" si="53"/>
        <v/>
      </c>
      <c r="AR54" s="95" t="str">
        <f t="shared" si="54"/>
        <v/>
      </c>
      <c r="AS54" s="384"/>
      <c r="AT54" s="95"/>
      <c r="AU54" s="178"/>
      <c r="AV54" s="178" t="str">
        <f t="shared" si="55"/>
        <v/>
      </c>
      <c r="AW54" s="95" t="str">
        <f t="shared" si="56"/>
        <v/>
      </c>
      <c r="AX54" s="384"/>
    </row>
    <row r="55" spans="2:50" hidden="1">
      <c r="B55" s="390"/>
      <c r="C55" s="95">
        <v>9</v>
      </c>
      <c r="D55" s="95"/>
      <c r="E55" s="95"/>
      <c r="F55" s="95"/>
      <c r="G55" s="95"/>
      <c r="H55" s="384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00"/>
      <c r="M55" s="154" t="str">
        <f t="shared" si="42"/>
        <v/>
      </c>
      <c r="N55" s="385"/>
      <c r="O55" s="385"/>
      <c r="P55" s="95"/>
      <c r="Q55" s="178"/>
      <c r="R55" s="178" t="str">
        <f t="shared" si="43"/>
        <v/>
      </c>
      <c r="S55" s="95" t="str">
        <f t="shared" si="44"/>
        <v/>
      </c>
      <c r="T55" s="384"/>
      <c r="U55" s="95"/>
      <c r="V55" s="178"/>
      <c r="W55" s="178" t="str">
        <f t="shared" si="45"/>
        <v/>
      </c>
      <c r="X55" s="95" t="str">
        <f t="shared" si="46"/>
        <v/>
      </c>
      <c r="Y55" s="384"/>
      <c r="Z55" s="95"/>
      <c r="AA55" s="178"/>
      <c r="AB55" s="178" t="str">
        <f t="shared" si="47"/>
        <v/>
      </c>
      <c r="AC55" s="95" t="str">
        <f t="shared" si="48"/>
        <v/>
      </c>
      <c r="AD55" s="384"/>
      <c r="AE55" s="95"/>
      <c r="AF55" s="178"/>
      <c r="AG55" s="178" t="str">
        <f t="shared" si="49"/>
        <v/>
      </c>
      <c r="AH55" s="95" t="str">
        <f t="shared" si="50"/>
        <v/>
      </c>
      <c r="AI55" s="384"/>
      <c r="AJ55" s="95"/>
      <c r="AK55" s="178"/>
      <c r="AL55" s="178" t="str">
        <f t="shared" si="51"/>
        <v/>
      </c>
      <c r="AM55" s="95" t="str">
        <f t="shared" si="52"/>
        <v/>
      </c>
      <c r="AN55" s="384"/>
      <c r="AO55" s="95"/>
      <c r="AP55" s="178"/>
      <c r="AQ55" s="178" t="str">
        <f t="shared" si="53"/>
        <v/>
      </c>
      <c r="AR55" s="95" t="str">
        <f t="shared" si="54"/>
        <v/>
      </c>
      <c r="AS55" s="384"/>
      <c r="AT55" s="95"/>
      <c r="AU55" s="178"/>
      <c r="AV55" s="178" t="str">
        <f t="shared" si="55"/>
        <v/>
      </c>
      <c r="AW55" s="95" t="str">
        <f t="shared" si="56"/>
        <v/>
      </c>
      <c r="AX55" s="384"/>
    </row>
    <row r="56" spans="2:50" hidden="1">
      <c r="B56" s="390"/>
      <c r="C56" s="95">
        <v>10</v>
      </c>
      <c r="D56" s="95"/>
      <c r="E56" s="95"/>
      <c r="F56" s="95"/>
      <c r="G56" s="95"/>
      <c r="H56" s="384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00"/>
      <c r="M56" s="154" t="str">
        <f t="shared" si="42"/>
        <v/>
      </c>
      <c r="N56" s="385"/>
      <c r="O56" s="385"/>
      <c r="P56" s="95"/>
      <c r="Q56" s="178"/>
      <c r="R56" s="178" t="str">
        <f t="shared" si="43"/>
        <v/>
      </c>
      <c r="S56" s="95" t="str">
        <f t="shared" si="44"/>
        <v/>
      </c>
      <c r="T56" s="384"/>
      <c r="U56" s="95"/>
      <c r="V56" s="178"/>
      <c r="W56" s="178" t="str">
        <f t="shared" si="45"/>
        <v/>
      </c>
      <c r="X56" s="95" t="str">
        <f t="shared" si="46"/>
        <v/>
      </c>
      <c r="Y56" s="384"/>
      <c r="Z56" s="95"/>
      <c r="AA56" s="178"/>
      <c r="AB56" s="178" t="str">
        <f t="shared" si="47"/>
        <v/>
      </c>
      <c r="AC56" s="95" t="str">
        <f t="shared" si="48"/>
        <v/>
      </c>
      <c r="AD56" s="384"/>
      <c r="AE56" s="95"/>
      <c r="AF56" s="178"/>
      <c r="AG56" s="178" t="str">
        <f t="shared" si="49"/>
        <v/>
      </c>
      <c r="AH56" s="95" t="str">
        <f t="shared" si="50"/>
        <v/>
      </c>
      <c r="AI56" s="384"/>
      <c r="AJ56" s="95"/>
      <c r="AK56" s="178"/>
      <c r="AL56" s="178" t="str">
        <f t="shared" si="51"/>
        <v/>
      </c>
      <c r="AM56" s="95" t="str">
        <f t="shared" si="52"/>
        <v/>
      </c>
      <c r="AN56" s="384"/>
      <c r="AO56" s="95"/>
      <c r="AP56" s="178"/>
      <c r="AQ56" s="178" t="str">
        <f t="shared" si="53"/>
        <v/>
      </c>
      <c r="AR56" s="95" t="str">
        <f t="shared" si="54"/>
        <v/>
      </c>
      <c r="AS56" s="384"/>
      <c r="AT56" s="95"/>
      <c r="AU56" s="178"/>
      <c r="AV56" s="178" t="str">
        <f t="shared" si="55"/>
        <v/>
      </c>
      <c r="AW56" s="95" t="str">
        <f t="shared" si="56"/>
        <v/>
      </c>
      <c r="AX56" s="384"/>
    </row>
    <row r="57" spans="2:50" hidden="1">
      <c r="B57" s="390"/>
      <c r="C57" s="95">
        <v>11</v>
      </c>
      <c r="D57" s="95"/>
      <c r="E57" s="95"/>
      <c r="F57" s="95"/>
      <c r="G57" s="95"/>
      <c r="H57" s="384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00"/>
      <c r="M57" s="154" t="str">
        <f t="shared" si="42"/>
        <v/>
      </c>
      <c r="N57" s="385"/>
      <c r="O57" s="385"/>
      <c r="P57" s="95"/>
      <c r="Q57" s="178"/>
      <c r="R57" s="178" t="str">
        <f t="shared" si="43"/>
        <v/>
      </c>
      <c r="S57" s="95" t="str">
        <f t="shared" si="44"/>
        <v/>
      </c>
      <c r="T57" s="384"/>
      <c r="U57" s="95"/>
      <c r="V57" s="178"/>
      <c r="W57" s="178" t="str">
        <f t="shared" si="45"/>
        <v/>
      </c>
      <c r="X57" s="95" t="str">
        <f t="shared" si="46"/>
        <v/>
      </c>
      <c r="Y57" s="384"/>
      <c r="Z57" s="95"/>
      <c r="AA57" s="178"/>
      <c r="AB57" s="178" t="str">
        <f t="shared" si="47"/>
        <v/>
      </c>
      <c r="AC57" s="95" t="str">
        <f t="shared" si="48"/>
        <v/>
      </c>
      <c r="AD57" s="384"/>
      <c r="AE57" s="95"/>
      <c r="AF57" s="178"/>
      <c r="AG57" s="178" t="str">
        <f t="shared" si="49"/>
        <v/>
      </c>
      <c r="AH57" s="95" t="str">
        <f t="shared" si="50"/>
        <v/>
      </c>
      <c r="AI57" s="384"/>
      <c r="AJ57" s="95"/>
      <c r="AK57" s="178"/>
      <c r="AL57" s="178" t="str">
        <f t="shared" si="51"/>
        <v/>
      </c>
      <c r="AM57" s="95" t="str">
        <f t="shared" si="52"/>
        <v/>
      </c>
      <c r="AN57" s="384"/>
      <c r="AO57" s="95"/>
      <c r="AP57" s="178"/>
      <c r="AQ57" s="178" t="str">
        <f t="shared" si="53"/>
        <v/>
      </c>
      <c r="AR57" s="95" t="str">
        <f t="shared" si="54"/>
        <v/>
      </c>
      <c r="AS57" s="384"/>
      <c r="AT57" s="95"/>
      <c r="AU57" s="178"/>
      <c r="AV57" s="178" t="str">
        <f t="shared" si="55"/>
        <v/>
      </c>
      <c r="AW57" s="95" t="str">
        <f t="shared" si="56"/>
        <v/>
      </c>
      <c r="AX57" s="384"/>
    </row>
    <row r="58" spans="2:50" hidden="1">
      <c r="B58" s="390"/>
      <c r="C58" s="95">
        <v>12</v>
      </c>
      <c r="D58" s="95"/>
      <c r="E58" s="95"/>
      <c r="F58" s="95"/>
      <c r="G58" s="95"/>
      <c r="H58" s="384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00"/>
      <c r="M58" s="154" t="str">
        <f t="shared" si="42"/>
        <v/>
      </c>
      <c r="N58" s="385"/>
      <c r="O58" s="385"/>
      <c r="P58" s="95"/>
      <c r="Q58" s="178"/>
      <c r="R58" s="178" t="str">
        <f t="shared" si="43"/>
        <v/>
      </c>
      <c r="S58" s="95" t="str">
        <f t="shared" si="44"/>
        <v/>
      </c>
      <c r="T58" s="384"/>
      <c r="U58" s="95"/>
      <c r="V58" s="178"/>
      <c r="W58" s="178" t="str">
        <f t="shared" si="45"/>
        <v/>
      </c>
      <c r="X58" s="95" t="str">
        <f t="shared" si="46"/>
        <v/>
      </c>
      <c r="Y58" s="384"/>
      <c r="Z58" s="95"/>
      <c r="AA58" s="178"/>
      <c r="AB58" s="178" t="str">
        <f t="shared" si="47"/>
        <v/>
      </c>
      <c r="AC58" s="95" t="str">
        <f t="shared" si="48"/>
        <v/>
      </c>
      <c r="AD58" s="384"/>
      <c r="AE58" s="95"/>
      <c r="AF58" s="178"/>
      <c r="AG58" s="178" t="str">
        <f t="shared" si="49"/>
        <v/>
      </c>
      <c r="AH58" s="95" t="str">
        <f t="shared" si="50"/>
        <v/>
      </c>
      <c r="AI58" s="384"/>
      <c r="AJ58" s="95"/>
      <c r="AK58" s="178"/>
      <c r="AL58" s="178" t="str">
        <f t="shared" si="51"/>
        <v/>
      </c>
      <c r="AM58" s="95" t="str">
        <f t="shared" si="52"/>
        <v/>
      </c>
      <c r="AN58" s="384"/>
      <c r="AO58" s="95"/>
      <c r="AP58" s="178"/>
      <c r="AQ58" s="178" t="str">
        <f t="shared" si="53"/>
        <v/>
      </c>
      <c r="AR58" s="95" t="str">
        <f t="shared" si="54"/>
        <v/>
      </c>
      <c r="AS58" s="384"/>
      <c r="AT58" s="95"/>
      <c r="AU58" s="178"/>
      <c r="AV58" s="178" t="str">
        <f t="shared" si="55"/>
        <v/>
      </c>
      <c r="AW58" s="95" t="str">
        <f t="shared" si="56"/>
        <v/>
      </c>
      <c r="AX58" s="384"/>
    </row>
    <row r="59" spans="2:50" hidden="1">
      <c r="B59" s="390"/>
      <c r="C59" s="95">
        <v>13</v>
      </c>
      <c r="D59" s="95"/>
      <c r="E59" s="95"/>
      <c r="F59" s="95"/>
      <c r="G59" s="95"/>
      <c r="H59" s="384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00"/>
      <c r="M59" s="154" t="str">
        <f t="shared" si="42"/>
        <v/>
      </c>
      <c r="N59" s="385"/>
      <c r="O59" s="385"/>
      <c r="P59" s="95"/>
      <c r="Q59" s="178"/>
      <c r="R59" s="178" t="str">
        <f t="shared" si="43"/>
        <v/>
      </c>
      <c r="S59" s="95" t="str">
        <f t="shared" si="44"/>
        <v/>
      </c>
      <c r="T59" s="384"/>
      <c r="U59" s="95"/>
      <c r="V59" s="178"/>
      <c r="W59" s="178" t="str">
        <f t="shared" si="45"/>
        <v/>
      </c>
      <c r="X59" s="95" t="str">
        <f t="shared" si="46"/>
        <v/>
      </c>
      <c r="Y59" s="384"/>
      <c r="Z59" s="95"/>
      <c r="AA59" s="178"/>
      <c r="AB59" s="178" t="str">
        <f t="shared" si="47"/>
        <v/>
      </c>
      <c r="AC59" s="95" t="str">
        <f t="shared" si="48"/>
        <v/>
      </c>
      <c r="AD59" s="384"/>
      <c r="AE59" s="95"/>
      <c r="AF59" s="178"/>
      <c r="AG59" s="178" t="str">
        <f t="shared" si="49"/>
        <v/>
      </c>
      <c r="AH59" s="95" t="str">
        <f t="shared" si="50"/>
        <v/>
      </c>
      <c r="AI59" s="384"/>
      <c r="AJ59" s="95"/>
      <c r="AK59" s="178"/>
      <c r="AL59" s="178" t="str">
        <f t="shared" si="51"/>
        <v/>
      </c>
      <c r="AM59" s="95" t="str">
        <f t="shared" si="52"/>
        <v/>
      </c>
      <c r="AN59" s="384"/>
      <c r="AO59" s="95"/>
      <c r="AP59" s="178"/>
      <c r="AQ59" s="178" t="str">
        <f t="shared" si="53"/>
        <v/>
      </c>
      <c r="AR59" s="95" t="str">
        <f t="shared" si="54"/>
        <v/>
      </c>
      <c r="AS59" s="384"/>
      <c r="AT59" s="95"/>
      <c r="AU59" s="178"/>
      <c r="AV59" s="178" t="str">
        <f t="shared" si="55"/>
        <v/>
      </c>
      <c r="AW59" s="95" t="str">
        <f t="shared" si="56"/>
        <v/>
      </c>
      <c r="AX59" s="384"/>
    </row>
    <row r="60" spans="2:50" hidden="1">
      <c r="B60" s="390"/>
      <c r="C60" s="95">
        <v>14</v>
      </c>
      <c r="D60" s="95"/>
      <c r="E60" s="95"/>
      <c r="F60" s="95"/>
      <c r="G60" s="95"/>
      <c r="H60" s="384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00"/>
      <c r="M60" s="154" t="str">
        <f t="shared" si="42"/>
        <v/>
      </c>
      <c r="N60" s="385"/>
      <c r="O60" s="385"/>
      <c r="P60" s="95"/>
      <c r="Q60" s="178"/>
      <c r="R60" s="178" t="str">
        <f t="shared" si="43"/>
        <v/>
      </c>
      <c r="S60" s="95" t="str">
        <f t="shared" si="44"/>
        <v/>
      </c>
      <c r="T60" s="384"/>
      <c r="U60" s="95"/>
      <c r="V60" s="178"/>
      <c r="W60" s="178" t="str">
        <f t="shared" si="45"/>
        <v/>
      </c>
      <c r="X60" s="95" t="str">
        <f t="shared" si="46"/>
        <v/>
      </c>
      <c r="Y60" s="384"/>
      <c r="Z60" s="95"/>
      <c r="AA60" s="178"/>
      <c r="AB60" s="178" t="str">
        <f t="shared" si="47"/>
        <v/>
      </c>
      <c r="AC60" s="95" t="str">
        <f t="shared" si="48"/>
        <v/>
      </c>
      <c r="AD60" s="384"/>
      <c r="AE60" s="95"/>
      <c r="AF60" s="178"/>
      <c r="AG60" s="178" t="str">
        <f t="shared" si="49"/>
        <v/>
      </c>
      <c r="AH60" s="95" t="str">
        <f t="shared" si="50"/>
        <v/>
      </c>
      <c r="AI60" s="384"/>
      <c r="AJ60" s="95"/>
      <c r="AK60" s="178"/>
      <c r="AL60" s="178" t="str">
        <f t="shared" si="51"/>
        <v/>
      </c>
      <c r="AM60" s="95" t="str">
        <f t="shared" si="52"/>
        <v/>
      </c>
      <c r="AN60" s="384"/>
      <c r="AO60" s="95"/>
      <c r="AP60" s="178"/>
      <c r="AQ60" s="178" t="str">
        <f t="shared" si="53"/>
        <v/>
      </c>
      <c r="AR60" s="95" t="str">
        <f t="shared" si="54"/>
        <v/>
      </c>
      <c r="AS60" s="384"/>
      <c r="AT60" s="95"/>
      <c r="AU60" s="178"/>
      <c r="AV60" s="178" t="str">
        <f t="shared" si="55"/>
        <v/>
      </c>
      <c r="AW60" s="95" t="str">
        <f t="shared" si="56"/>
        <v/>
      </c>
      <c r="AX60" s="384"/>
    </row>
    <row r="61" spans="2:50" hidden="1">
      <c r="B61" s="390"/>
      <c r="C61" s="95">
        <v>15</v>
      </c>
      <c r="D61" s="95"/>
      <c r="E61" s="95"/>
      <c r="F61" s="95"/>
      <c r="G61" s="95"/>
      <c r="H61" s="384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00"/>
      <c r="M61" s="154" t="str">
        <f t="shared" si="42"/>
        <v/>
      </c>
      <c r="N61" s="385"/>
      <c r="O61" s="385"/>
      <c r="P61" s="95"/>
      <c r="Q61" s="178"/>
      <c r="R61" s="178" t="str">
        <f t="shared" si="43"/>
        <v/>
      </c>
      <c r="S61" s="95" t="str">
        <f t="shared" si="44"/>
        <v/>
      </c>
      <c r="T61" s="384"/>
      <c r="U61" s="95"/>
      <c r="V61" s="178"/>
      <c r="W61" s="178" t="str">
        <f t="shared" si="45"/>
        <v/>
      </c>
      <c r="X61" s="95" t="str">
        <f t="shared" si="46"/>
        <v/>
      </c>
      <c r="Y61" s="384"/>
      <c r="Z61" s="95"/>
      <c r="AA61" s="178"/>
      <c r="AB61" s="178" t="str">
        <f t="shared" si="47"/>
        <v/>
      </c>
      <c r="AC61" s="95" t="str">
        <f t="shared" si="48"/>
        <v/>
      </c>
      <c r="AD61" s="384"/>
      <c r="AE61" s="95"/>
      <c r="AF61" s="178"/>
      <c r="AG61" s="178" t="str">
        <f t="shared" si="49"/>
        <v/>
      </c>
      <c r="AH61" s="95" t="str">
        <f t="shared" si="50"/>
        <v/>
      </c>
      <c r="AI61" s="384"/>
      <c r="AJ61" s="95"/>
      <c r="AK61" s="178"/>
      <c r="AL61" s="178" t="str">
        <f t="shared" si="51"/>
        <v/>
      </c>
      <c r="AM61" s="95" t="str">
        <f t="shared" si="52"/>
        <v/>
      </c>
      <c r="AN61" s="384"/>
      <c r="AO61" s="95"/>
      <c r="AP61" s="178"/>
      <c r="AQ61" s="178" t="str">
        <f t="shared" si="53"/>
        <v/>
      </c>
      <c r="AR61" s="95" t="str">
        <f t="shared" si="54"/>
        <v/>
      </c>
      <c r="AS61" s="384"/>
      <c r="AT61" s="95"/>
      <c r="AU61" s="178"/>
      <c r="AV61" s="178" t="str">
        <f t="shared" si="55"/>
        <v/>
      </c>
      <c r="AW61" s="95" t="str">
        <f t="shared" si="56"/>
        <v/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90" t="s">
        <v>154</v>
      </c>
      <c r="C67" s="95">
        <v>1</v>
      </c>
      <c r="D67" s="95" t="s">
        <v>155</v>
      </c>
      <c r="E67" s="95">
        <v>17</v>
      </c>
      <c r="F67" s="95">
        <v>2000</v>
      </c>
      <c r="G67" s="178">
        <f t="shared" ref="G67:G68" si="60">F67/E67</f>
        <v>117.64705882352941</v>
      </c>
      <c r="H67" s="408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00">
        <f>IFERROR(AVERAGE(K67:K81),"-")</f>
        <v>81.917278707926826</v>
      </c>
      <c r="M67" s="154">
        <f>IFERROR(RANK(K67, K$67:K$81),"")</f>
        <v>1</v>
      </c>
      <c r="N67" s="385"/>
      <c r="O67" s="385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384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384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384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384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384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384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384">
        <f>AVERAGE(AV67:AV81)</f>
        <v>82.581368881431459</v>
      </c>
    </row>
    <row r="68" spans="2:50" hidden="1">
      <c r="B68" s="390"/>
      <c r="C68" s="95">
        <v>2</v>
      </c>
      <c r="D68" s="95" t="s">
        <v>156</v>
      </c>
      <c r="E68" s="95">
        <v>26</v>
      </c>
      <c r="F68" s="95">
        <v>1500</v>
      </c>
      <c r="G68" s="178">
        <f t="shared" si="60"/>
        <v>57.692307692307693</v>
      </c>
      <c r="H68" s="409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00"/>
      <c r="M68" s="154">
        <f t="shared" ref="M68:M81" si="64">IFERROR(RANK(K68, K$67:K$81),"")</f>
        <v>2</v>
      </c>
      <c r="N68" s="385"/>
      <c r="O68" s="385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384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384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384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384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384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384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384"/>
    </row>
    <row r="69" spans="2:50" hidden="1">
      <c r="B69" s="390"/>
      <c r="C69" s="95">
        <v>3</v>
      </c>
      <c r="D69" s="95"/>
      <c r="E69" s="95"/>
      <c r="F69" s="95"/>
      <c r="G69" s="95"/>
      <c r="H69" s="409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00"/>
      <c r="M69" s="154" t="str">
        <f t="shared" si="64"/>
        <v/>
      </c>
      <c r="N69" s="385"/>
      <c r="O69" s="385"/>
      <c r="P69" s="95"/>
      <c r="Q69" s="178"/>
      <c r="R69" s="178" t="str">
        <f t="shared" si="65"/>
        <v/>
      </c>
      <c r="S69" s="95" t="str">
        <f t="shared" si="66"/>
        <v/>
      </c>
      <c r="T69" s="384"/>
      <c r="U69" s="95"/>
      <c r="V69" s="178"/>
      <c r="W69" s="178" t="str">
        <f t="shared" si="67"/>
        <v/>
      </c>
      <c r="X69" s="95" t="str">
        <f t="shared" si="68"/>
        <v/>
      </c>
      <c r="Y69" s="384"/>
      <c r="Z69" s="95"/>
      <c r="AA69" s="178"/>
      <c r="AB69" s="178" t="str">
        <f t="shared" si="69"/>
        <v/>
      </c>
      <c r="AC69" s="95" t="str">
        <f t="shared" si="70"/>
        <v/>
      </c>
      <c r="AD69" s="384"/>
      <c r="AE69" s="95"/>
      <c r="AF69" s="178"/>
      <c r="AG69" s="178" t="str">
        <f t="shared" si="71"/>
        <v/>
      </c>
      <c r="AH69" s="95" t="str">
        <f t="shared" si="72"/>
        <v/>
      </c>
      <c r="AI69" s="384"/>
      <c r="AJ69" s="95"/>
      <c r="AK69" s="178"/>
      <c r="AL69" s="178" t="str">
        <f t="shared" si="73"/>
        <v/>
      </c>
      <c r="AM69" s="95" t="str">
        <f t="shared" si="74"/>
        <v/>
      </c>
      <c r="AN69" s="384"/>
      <c r="AO69" s="95"/>
      <c r="AP69" s="178"/>
      <c r="AQ69" s="178" t="str">
        <f t="shared" si="75"/>
        <v/>
      </c>
      <c r="AR69" s="95" t="str">
        <f t="shared" si="76"/>
        <v/>
      </c>
      <c r="AS69" s="384"/>
      <c r="AT69" s="95"/>
      <c r="AU69" s="178"/>
      <c r="AV69" s="178" t="str">
        <f t="shared" si="77"/>
        <v/>
      </c>
      <c r="AW69" s="95" t="str">
        <f t="shared" si="78"/>
        <v/>
      </c>
      <c r="AX69" s="384"/>
    </row>
    <row r="70" spans="2:50" hidden="1">
      <c r="B70" s="390"/>
      <c r="C70" s="95">
        <v>4</v>
      </c>
      <c r="D70" s="95"/>
      <c r="E70" s="95"/>
      <c r="F70" s="95"/>
      <c r="G70" s="95"/>
      <c r="H70" s="409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00"/>
      <c r="M70" s="154" t="str">
        <f t="shared" si="64"/>
        <v/>
      </c>
      <c r="N70" s="385"/>
      <c r="O70" s="385"/>
      <c r="P70" s="95"/>
      <c r="Q70" s="178"/>
      <c r="R70" s="178" t="str">
        <f t="shared" si="65"/>
        <v/>
      </c>
      <c r="S70" s="95" t="str">
        <f t="shared" si="66"/>
        <v/>
      </c>
      <c r="T70" s="384"/>
      <c r="U70" s="95"/>
      <c r="V70" s="178"/>
      <c r="W70" s="178" t="str">
        <f t="shared" si="67"/>
        <v/>
      </c>
      <c r="X70" s="95" t="str">
        <f t="shared" si="68"/>
        <v/>
      </c>
      <c r="Y70" s="384"/>
      <c r="Z70" s="95"/>
      <c r="AA70" s="178"/>
      <c r="AB70" s="178" t="str">
        <f t="shared" si="69"/>
        <v/>
      </c>
      <c r="AC70" s="95" t="str">
        <f t="shared" si="70"/>
        <v/>
      </c>
      <c r="AD70" s="384"/>
      <c r="AE70" s="95"/>
      <c r="AF70" s="178"/>
      <c r="AG70" s="178" t="str">
        <f t="shared" si="71"/>
        <v/>
      </c>
      <c r="AH70" s="95" t="str">
        <f t="shared" si="72"/>
        <v/>
      </c>
      <c r="AI70" s="384"/>
      <c r="AJ70" s="95"/>
      <c r="AK70" s="178"/>
      <c r="AL70" s="178" t="str">
        <f t="shared" si="73"/>
        <v/>
      </c>
      <c r="AM70" s="95" t="str">
        <f t="shared" si="74"/>
        <v/>
      </c>
      <c r="AN70" s="384"/>
      <c r="AO70" s="95"/>
      <c r="AP70" s="178"/>
      <c r="AQ70" s="178" t="str">
        <f t="shared" si="75"/>
        <v/>
      </c>
      <c r="AR70" s="95" t="str">
        <f t="shared" si="76"/>
        <v/>
      </c>
      <c r="AS70" s="384"/>
      <c r="AT70" s="95"/>
      <c r="AU70" s="178"/>
      <c r="AV70" s="178" t="str">
        <f t="shared" si="77"/>
        <v/>
      </c>
      <c r="AW70" s="95" t="str">
        <f t="shared" si="78"/>
        <v/>
      </c>
      <c r="AX70" s="384"/>
    </row>
    <row r="71" spans="2:50" hidden="1">
      <c r="B71" s="390"/>
      <c r="C71" s="95">
        <v>5</v>
      </c>
      <c r="D71" s="95"/>
      <c r="E71" s="95"/>
      <c r="F71" s="95"/>
      <c r="G71" s="95"/>
      <c r="H71" s="409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00"/>
      <c r="M71" s="154" t="str">
        <f t="shared" si="64"/>
        <v/>
      </c>
      <c r="N71" s="385"/>
      <c r="O71" s="385"/>
      <c r="P71" s="95"/>
      <c r="Q71" s="178"/>
      <c r="R71" s="178" t="str">
        <f t="shared" si="65"/>
        <v/>
      </c>
      <c r="S71" s="95" t="str">
        <f t="shared" si="66"/>
        <v/>
      </c>
      <c r="T71" s="384"/>
      <c r="U71" s="95"/>
      <c r="V71" s="178"/>
      <c r="W71" s="178" t="str">
        <f t="shared" si="67"/>
        <v/>
      </c>
      <c r="X71" s="95" t="str">
        <f t="shared" si="68"/>
        <v/>
      </c>
      <c r="Y71" s="384"/>
      <c r="Z71" s="95"/>
      <c r="AA71" s="178"/>
      <c r="AB71" s="178" t="str">
        <f t="shared" si="69"/>
        <v/>
      </c>
      <c r="AC71" s="95" t="str">
        <f t="shared" si="70"/>
        <v/>
      </c>
      <c r="AD71" s="384"/>
      <c r="AE71" s="95"/>
      <c r="AF71" s="178"/>
      <c r="AG71" s="178" t="str">
        <f t="shared" si="71"/>
        <v/>
      </c>
      <c r="AH71" s="95" t="str">
        <f t="shared" si="72"/>
        <v/>
      </c>
      <c r="AI71" s="384"/>
      <c r="AJ71" s="95"/>
      <c r="AK71" s="178"/>
      <c r="AL71" s="178" t="str">
        <f t="shared" si="73"/>
        <v/>
      </c>
      <c r="AM71" s="95" t="str">
        <f t="shared" si="74"/>
        <v/>
      </c>
      <c r="AN71" s="384"/>
      <c r="AO71" s="95"/>
      <c r="AP71" s="178"/>
      <c r="AQ71" s="178" t="str">
        <f t="shared" si="75"/>
        <v/>
      </c>
      <c r="AR71" s="95" t="str">
        <f t="shared" si="76"/>
        <v/>
      </c>
      <c r="AS71" s="384"/>
      <c r="AT71" s="95"/>
      <c r="AU71" s="178"/>
      <c r="AV71" s="178" t="str">
        <f t="shared" si="77"/>
        <v/>
      </c>
      <c r="AW71" s="95" t="str">
        <f t="shared" si="78"/>
        <v/>
      </c>
      <c r="AX71" s="384"/>
    </row>
    <row r="72" spans="2:50" hidden="1">
      <c r="B72" s="390"/>
      <c r="C72" s="95">
        <v>6</v>
      </c>
      <c r="D72" s="95"/>
      <c r="E72" s="95"/>
      <c r="F72" s="95"/>
      <c r="G72" s="95"/>
      <c r="H72" s="409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00"/>
      <c r="M72" s="154" t="str">
        <f t="shared" si="64"/>
        <v/>
      </c>
      <c r="N72" s="385"/>
      <c r="O72" s="385"/>
      <c r="P72" s="95"/>
      <c r="Q72" s="178"/>
      <c r="R72" s="178" t="str">
        <f t="shared" si="65"/>
        <v/>
      </c>
      <c r="S72" s="95" t="str">
        <f t="shared" si="66"/>
        <v/>
      </c>
      <c r="T72" s="384"/>
      <c r="U72" s="95"/>
      <c r="V72" s="178"/>
      <c r="W72" s="178" t="str">
        <f t="shared" si="67"/>
        <v/>
      </c>
      <c r="X72" s="95" t="str">
        <f t="shared" si="68"/>
        <v/>
      </c>
      <c r="Y72" s="384"/>
      <c r="Z72" s="95"/>
      <c r="AA72" s="178"/>
      <c r="AB72" s="178" t="str">
        <f t="shared" si="69"/>
        <v/>
      </c>
      <c r="AC72" s="95" t="str">
        <f t="shared" si="70"/>
        <v/>
      </c>
      <c r="AD72" s="384"/>
      <c r="AE72" s="95"/>
      <c r="AF72" s="178"/>
      <c r="AG72" s="178" t="str">
        <f t="shared" si="71"/>
        <v/>
      </c>
      <c r="AH72" s="95" t="str">
        <f t="shared" si="72"/>
        <v/>
      </c>
      <c r="AI72" s="384"/>
      <c r="AJ72" s="95"/>
      <c r="AK72" s="178"/>
      <c r="AL72" s="178" t="str">
        <f t="shared" si="73"/>
        <v/>
      </c>
      <c r="AM72" s="95" t="str">
        <f t="shared" si="74"/>
        <v/>
      </c>
      <c r="AN72" s="384"/>
      <c r="AO72" s="95"/>
      <c r="AP72" s="178"/>
      <c r="AQ72" s="178" t="str">
        <f t="shared" si="75"/>
        <v/>
      </c>
      <c r="AR72" s="95" t="str">
        <f t="shared" si="76"/>
        <v/>
      </c>
      <c r="AS72" s="384"/>
      <c r="AT72" s="95"/>
      <c r="AU72" s="178"/>
      <c r="AV72" s="178" t="str">
        <f t="shared" si="77"/>
        <v/>
      </c>
      <c r="AW72" s="95" t="str">
        <f t="shared" si="78"/>
        <v/>
      </c>
      <c r="AX72" s="384"/>
    </row>
    <row r="73" spans="2:50" hidden="1">
      <c r="B73" s="390"/>
      <c r="C73" s="95">
        <v>7</v>
      </c>
      <c r="D73" s="95"/>
      <c r="E73" s="95"/>
      <c r="F73" s="95"/>
      <c r="G73" s="95"/>
      <c r="H73" s="409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00"/>
      <c r="M73" s="154" t="str">
        <f t="shared" si="64"/>
        <v/>
      </c>
      <c r="N73" s="385"/>
      <c r="O73" s="385"/>
      <c r="P73" s="95"/>
      <c r="Q73" s="178"/>
      <c r="R73" s="178" t="str">
        <f t="shared" si="65"/>
        <v/>
      </c>
      <c r="S73" s="95" t="str">
        <f t="shared" si="66"/>
        <v/>
      </c>
      <c r="T73" s="384"/>
      <c r="U73" s="95"/>
      <c r="V73" s="178"/>
      <c r="W73" s="178" t="str">
        <f t="shared" si="67"/>
        <v/>
      </c>
      <c r="X73" s="95" t="str">
        <f t="shared" si="68"/>
        <v/>
      </c>
      <c r="Y73" s="384"/>
      <c r="Z73" s="95"/>
      <c r="AA73" s="178"/>
      <c r="AB73" s="178" t="str">
        <f t="shared" si="69"/>
        <v/>
      </c>
      <c r="AC73" s="95" t="str">
        <f t="shared" si="70"/>
        <v/>
      </c>
      <c r="AD73" s="384"/>
      <c r="AE73" s="95"/>
      <c r="AF73" s="178"/>
      <c r="AG73" s="178" t="str">
        <f t="shared" si="71"/>
        <v/>
      </c>
      <c r="AH73" s="95" t="str">
        <f t="shared" si="72"/>
        <v/>
      </c>
      <c r="AI73" s="384"/>
      <c r="AJ73" s="95"/>
      <c r="AK73" s="178"/>
      <c r="AL73" s="178" t="str">
        <f t="shared" si="73"/>
        <v/>
      </c>
      <c r="AM73" s="95" t="str">
        <f t="shared" si="74"/>
        <v/>
      </c>
      <c r="AN73" s="384"/>
      <c r="AO73" s="95"/>
      <c r="AP73" s="178"/>
      <c r="AQ73" s="178" t="str">
        <f t="shared" si="75"/>
        <v/>
      </c>
      <c r="AR73" s="95" t="str">
        <f t="shared" si="76"/>
        <v/>
      </c>
      <c r="AS73" s="384"/>
      <c r="AT73" s="95"/>
      <c r="AU73" s="178"/>
      <c r="AV73" s="178" t="str">
        <f t="shared" si="77"/>
        <v/>
      </c>
      <c r="AW73" s="95" t="str">
        <f t="shared" si="78"/>
        <v/>
      </c>
      <c r="AX73" s="384"/>
    </row>
    <row r="74" spans="2:50" hidden="1">
      <c r="B74" s="390"/>
      <c r="C74" s="95">
        <v>8</v>
      </c>
      <c r="D74" s="95"/>
      <c r="E74" s="95"/>
      <c r="F74" s="95"/>
      <c r="G74" s="95"/>
      <c r="H74" s="409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00"/>
      <c r="M74" s="154" t="str">
        <f t="shared" si="64"/>
        <v/>
      </c>
      <c r="N74" s="385"/>
      <c r="O74" s="385"/>
      <c r="P74" s="95"/>
      <c r="Q74" s="178"/>
      <c r="R74" s="178" t="str">
        <f t="shared" si="65"/>
        <v/>
      </c>
      <c r="S74" s="95" t="str">
        <f t="shared" si="66"/>
        <v/>
      </c>
      <c r="T74" s="384"/>
      <c r="U74" s="95"/>
      <c r="V74" s="178"/>
      <c r="W74" s="178" t="str">
        <f t="shared" si="67"/>
        <v/>
      </c>
      <c r="X74" s="95" t="str">
        <f t="shared" si="68"/>
        <v/>
      </c>
      <c r="Y74" s="384"/>
      <c r="Z74" s="95"/>
      <c r="AA74" s="178"/>
      <c r="AB74" s="178" t="str">
        <f t="shared" si="69"/>
        <v/>
      </c>
      <c r="AC74" s="95" t="str">
        <f t="shared" si="70"/>
        <v/>
      </c>
      <c r="AD74" s="384"/>
      <c r="AE74" s="95"/>
      <c r="AF74" s="178"/>
      <c r="AG74" s="178" t="str">
        <f t="shared" si="71"/>
        <v/>
      </c>
      <c r="AH74" s="95" t="str">
        <f t="shared" si="72"/>
        <v/>
      </c>
      <c r="AI74" s="384"/>
      <c r="AJ74" s="95"/>
      <c r="AK74" s="178"/>
      <c r="AL74" s="178" t="str">
        <f t="shared" si="73"/>
        <v/>
      </c>
      <c r="AM74" s="95" t="str">
        <f t="shared" si="74"/>
        <v/>
      </c>
      <c r="AN74" s="384"/>
      <c r="AO74" s="95"/>
      <c r="AP74" s="178"/>
      <c r="AQ74" s="178" t="str">
        <f t="shared" si="75"/>
        <v/>
      </c>
      <c r="AR74" s="95" t="str">
        <f t="shared" si="76"/>
        <v/>
      </c>
      <c r="AS74" s="384"/>
      <c r="AT74" s="95"/>
      <c r="AU74" s="178"/>
      <c r="AV74" s="178" t="str">
        <f t="shared" si="77"/>
        <v/>
      </c>
      <c r="AW74" s="95" t="str">
        <f t="shared" si="78"/>
        <v/>
      </c>
      <c r="AX74" s="384"/>
    </row>
    <row r="75" spans="2:50" hidden="1">
      <c r="B75" s="390"/>
      <c r="C75" s="95">
        <v>9</v>
      </c>
      <c r="D75" s="95"/>
      <c r="E75" s="95"/>
      <c r="F75" s="95"/>
      <c r="G75" s="95"/>
      <c r="H75" s="409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00"/>
      <c r="M75" s="154" t="str">
        <f t="shared" si="64"/>
        <v/>
      </c>
      <c r="N75" s="385"/>
      <c r="O75" s="385"/>
      <c r="P75" s="95"/>
      <c r="Q75" s="178"/>
      <c r="R75" s="178" t="str">
        <f t="shared" si="65"/>
        <v/>
      </c>
      <c r="S75" s="95" t="str">
        <f t="shared" si="66"/>
        <v/>
      </c>
      <c r="T75" s="384"/>
      <c r="U75" s="95"/>
      <c r="V75" s="178"/>
      <c r="W75" s="178" t="str">
        <f t="shared" si="67"/>
        <v/>
      </c>
      <c r="X75" s="95" t="str">
        <f t="shared" si="68"/>
        <v/>
      </c>
      <c r="Y75" s="384"/>
      <c r="Z75" s="95"/>
      <c r="AA75" s="178"/>
      <c r="AB75" s="178" t="str">
        <f t="shared" si="69"/>
        <v/>
      </c>
      <c r="AC75" s="95" t="str">
        <f t="shared" si="70"/>
        <v/>
      </c>
      <c r="AD75" s="384"/>
      <c r="AE75" s="95"/>
      <c r="AF75" s="178"/>
      <c r="AG75" s="178" t="str">
        <f t="shared" si="71"/>
        <v/>
      </c>
      <c r="AH75" s="95" t="str">
        <f t="shared" si="72"/>
        <v/>
      </c>
      <c r="AI75" s="384"/>
      <c r="AJ75" s="95"/>
      <c r="AK75" s="178"/>
      <c r="AL75" s="178" t="str">
        <f t="shared" si="73"/>
        <v/>
      </c>
      <c r="AM75" s="95" t="str">
        <f t="shared" si="74"/>
        <v/>
      </c>
      <c r="AN75" s="384"/>
      <c r="AO75" s="95"/>
      <c r="AP75" s="178"/>
      <c r="AQ75" s="178" t="str">
        <f t="shared" si="75"/>
        <v/>
      </c>
      <c r="AR75" s="95" t="str">
        <f t="shared" si="76"/>
        <v/>
      </c>
      <c r="AS75" s="384"/>
      <c r="AT75" s="95"/>
      <c r="AU75" s="178"/>
      <c r="AV75" s="178" t="str">
        <f t="shared" si="77"/>
        <v/>
      </c>
      <c r="AW75" s="95" t="str">
        <f t="shared" si="78"/>
        <v/>
      </c>
      <c r="AX75" s="384"/>
    </row>
    <row r="76" spans="2:50" hidden="1">
      <c r="B76" s="390"/>
      <c r="C76" s="95">
        <v>10</v>
      </c>
      <c r="D76" s="95"/>
      <c r="E76" s="95"/>
      <c r="F76" s="95"/>
      <c r="G76" s="95"/>
      <c r="H76" s="409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00"/>
      <c r="M76" s="154" t="str">
        <f t="shared" si="64"/>
        <v/>
      </c>
      <c r="N76" s="385"/>
      <c r="O76" s="385"/>
      <c r="P76" s="95"/>
      <c r="Q76" s="178"/>
      <c r="R76" s="178" t="str">
        <f t="shared" si="65"/>
        <v/>
      </c>
      <c r="S76" s="95" t="str">
        <f t="shared" si="66"/>
        <v/>
      </c>
      <c r="T76" s="384"/>
      <c r="U76" s="95"/>
      <c r="V76" s="178"/>
      <c r="W76" s="178" t="str">
        <f t="shared" si="67"/>
        <v/>
      </c>
      <c r="X76" s="95" t="str">
        <f t="shared" si="68"/>
        <v/>
      </c>
      <c r="Y76" s="384"/>
      <c r="Z76" s="95"/>
      <c r="AA76" s="178"/>
      <c r="AB76" s="178" t="str">
        <f t="shared" si="69"/>
        <v/>
      </c>
      <c r="AC76" s="95" t="str">
        <f t="shared" si="70"/>
        <v/>
      </c>
      <c r="AD76" s="384"/>
      <c r="AE76" s="95"/>
      <c r="AF76" s="178"/>
      <c r="AG76" s="178" t="str">
        <f t="shared" si="71"/>
        <v/>
      </c>
      <c r="AH76" s="95" t="str">
        <f t="shared" si="72"/>
        <v/>
      </c>
      <c r="AI76" s="384"/>
      <c r="AJ76" s="95"/>
      <c r="AK76" s="178"/>
      <c r="AL76" s="178" t="str">
        <f t="shared" si="73"/>
        <v/>
      </c>
      <c r="AM76" s="95" t="str">
        <f t="shared" si="74"/>
        <v/>
      </c>
      <c r="AN76" s="384"/>
      <c r="AO76" s="95"/>
      <c r="AP76" s="178"/>
      <c r="AQ76" s="178" t="str">
        <f t="shared" si="75"/>
        <v/>
      </c>
      <c r="AR76" s="95" t="str">
        <f t="shared" si="76"/>
        <v/>
      </c>
      <c r="AS76" s="384"/>
      <c r="AT76" s="95"/>
      <c r="AU76" s="178"/>
      <c r="AV76" s="178" t="str">
        <f t="shared" si="77"/>
        <v/>
      </c>
      <c r="AW76" s="95" t="str">
        <f t="shared" si="78"/>
        <v/>
      </c>
      <c r="AX76" s="384"/>
    </row>
    <row r="77" spans="2:50" hidden="1">
      <c r="B77" s="390"/>
      <c r="C77" s="95">
        <v>11</v>
      </c>
      <c r="D77" s="95"/>
      <c r="E77" s="95"/>
      <c r="F77" s="95"/>
      <c r="G77" s="95"/>
      <c r="H77" s="409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00"/>
      <c r="M77" s="154" t="str">
        <f t="shared" si="64"/>
        <v/>
      </c>
      <c r="N77" s="385"/>
      <c r="O77" s="385"/>
      <c r="P77" s="95"/>
      <c r="Q77" s="178"/>
      <c r="R77" s="178" t="str">
        <f t="shared" si="65"/>
        <v/>
      </c>
      <c r="S77" s="95" t="str">
        <f t="shared" si="66"/>
        <v/>
      </c>
      <c r="T77" s="384"/>
      <c r="U77" s="95"/>
      <c r="V77" s="178"/>
      <c r="W77" s="178" t="str">
        <f t="shared" si="67"/>
        <v/>
      </c>
      <c r="X77" s="95" t="str">
        <f t="shared" si="68"/>
        <v/>
      </c>
      <c r="Y77" s="384"/>
      <c r="Z77" s="95"/>
      <c r="AA77" s="178"/>
      <c r="AB77" s="178" t="str">
        <f t="shared" si="69"/>
        <v/>
      </c>
      <c r="AC77" s="95" t="str">
        <f t="shared" si="70"/>
        <v/>
      </c>
      <c r="AD77" s="384"/>
      <c r="AE77" s="95"/>
      <c r="AF77" s="178"/>
      <c r="AG77" s="178" t="str">
        <f t="shared" si="71"/>
        <v/>
      </c>
      <c r="AH77" s="95" t="str">
        <f t="shared" si="72"/>
        <v/>
      </c>
      <c r="AI77" s="384"/>
      <c r="AJ77" s="95"/>
      <c r="AK77" s="178"/>
      <c r="AL77" s="178" t="str">
        <f t="shared" si="73"/>
        <v/>
      </c>
      <c r="AM77" s="95" t="str">
        <f t="shared" si="74"/>
        <v/>
      </c>
      <c r="AN77" s="384"/>
      <c r="AO77" s="95"/>
      <c r="AP77" s="178"/>
      <c r="AQ77" s="178" t="str">
        <f t="shared" si="75"/>
        <v/>
      </c>
      <c r="AR77" s="95" t="str">
        <f t="shared" si="76"/>
        <v/>
      </c>
      <c r="AS77" s="384"/>
      <c r="AT77" s="95"/>
      <c r="AU77" s="178"/>
      <c r="AV77" s="178" t="str">
        <f t="shared" si="77"/>
        <v/>
      </c>
      <c r="AW77" s="95" t="str">
        <f t="shared" si="78"/>
        <v/>
      </c>
      <c r="AX77" s="384"/>
    </row>
    <row r="78" spans="2:50" hidden="1">
      <c r="B78" s="390"/>
      <c r="C78" s="95">
        <v>12</v>
      </c>
      <c r="D78" s="95"/>
      <c r="E78" s="95"/>
      <c r="F78" s="95"/>
      <c r="G78" s="95"/>
      <c r="H78" s="409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00"/>
      <c r="M78" s="154" t="str">
        <f t="shared" si="64"/>
        <v/>
      </c>
      <c r="N78" s="385"/>
      <c r="O78" s="385"/>
      <c r="P78" s="95"/>
      <c r="Q78" s="178"/>
      <c r="R78" s="178" t="str">
        <f t="shared" si="65"/>
        <v/>
      </c>
      <c r="S78" s="95" t="str">
        <f t="shared" si="66"/>
        <v/>
      </c>
      <c r="T78" s="384"/>
      <c r="U78" s="95"/>
      <c r="V78" s="178"/>
      <c r="W78" s="178" t="str">
        <f t="shared" si="67"/>
        <v/>
      </c>
      <c r="X78" s="95" t="str">
        <f t="shared" si="68"/>
        <v/>
      </c>
      <c r="Y78" s="384"/>
      <c r="Z78" s="95"/>
      <c r="AA78" s="178"/>
      <c r="AB78" s="178" t="str">
        <f t="shared" si="69"/>
        <v/>
      </c>
      <c r="AC78" s="95" t="str">
        <f t="shared" si="70"/>
        <v/>
      </c>
      <c r="AD78" s="384"/>
      <c r="AE78" s="95"/>
      <c r="AF78" s="178"/>
      <c r="AG78" s="178" t="str">
        <f t="shared" si="71"/>
        <v/>
      </c>
      <c r="AH78" s="95" t="str">
        <f t="shared" si="72"/>
        <v/>
      </c>
      <c r="AI78" s="384"/>
      <c r="AJ78" s="95"/>
      <c r="AK78" s="178"/>
      <c r="AL78" s="178" t="str">
        <f t="shared" si="73"/>
        <v/>
      </c>
      <c r="AM78" s="95" t="str">
        <f t="shared" si="74"/>
        <v/>
      </c>
      <c r="AN78" s="384"/>
      <c r="AO78" s="95"/>
      <c r="AP78" s="178"/>
      <c r="AQ78" s="178" t="str">
        <f t="shared" si="75"/>
        <v/>
      </c>
      <c r="AR78" s="95" t="str">
        <f t="shared" si="76"/>
        <v/>
      </c>
      <c r="AS78" s="384"/>
      <c r="AT78" s="95"/>
      <c r="AU78" s="178"/>
      <c r="AV78" s="178" t="str">
        <f t="shared" si="77"/>
        <v/>
      </c>
      <c r="AW78" s="95" t="str">
        <f t="shared" si="78"/>
        <v/>
      </c>
      <c r="AX78" s="384"/>
    </row>
    <row r="79" spans="2:50" hidden="1">
      <c r="B79" s="390"/>
      <c r="C79" s="95">
        <v>13</v>
      </c>
      <c r="D79" s="95"/>
      <c r="E79" s="95"/>
      <c r="F79" s="95"/>
      <c r="G79" s="95"/>
      <c r="H79" s="409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00"/>
      <c r="M79" s="154" t="str">
        <f t="shared" si="64"/>
        <v/>
      </c>
      <c r="N79" s="385"/>
      <c r="O79" s="385"/>
      <c r="P79" s="95"/>
      <c r="Q79" s="178"/>
      <c r="R79" s="178" t="str">
        <f t="shared" si="65"/>
        <v/>
      </c>
      <c r="S79" s="95" t="str">
        <f t="shared" si="66"/>
        <v/>
      </c>
      <c r="T79" s="384"/>
      <c r="U79" s="95"/>
      <c r="V79" s="178"/>
      <c r="W79" s="178" t="str">
        <f t="shared" si="67"/>
        <v/>
      </c>
      <c r="X79" s="95" t="str">
        <f t="shared" si="68"/>
        <v/>
      </c>
      <c r="Y79" s="384"/>
      <c r="Z79" s="95"/>
      <c r="AA79" s="178"/>
      <c r="AB79" s="178" t="str">
        <f t="shared" si="69"/>
        <v/>
      </c>
      <c r="AC79" s="95" t="str">
        <f t="shared" si="70"/>
        <v/>
      </c>
      <c r="AD79" s="384"/>
      <c r="AE79" s="95"/>
      <c r="AF79" s="178"/>
      <c r="AG79" s="178" t="str">
        <f t="shared" si="71"/>
        <v/>
      </c>
      <c r="AH79" s="95" t="str">
        <f t="shared" si="72"/>
        <v/>
      </c>
      <c r="AI79" s="384"/>
      <c r="AJ79" s="95"/>
      <c r="AK79" s="178"/>
      <c r="AL79" s="178" t="str">
        <f t="shared" si="73"/>
        <v/>
      </c>
      <c r="AM79" s="95" t="str">
        <f t="shared" si="74"/>
        <v/>
      </c>
      <c r="AN79" s="384"/>
      <c r="AO79" s="95"/>
      <c r="AP79" s="178"/>
      <c r="AQ79" s="178" t="str">
        <f t="shared" si="75"/>
        <v/>
      </c>
      <c r="AR79" s="95" t="str">
        <f t="shared" si="76"/>
        <v/>
      </c>
      <c r="AS79" s="384"/>
      <c r="AT79" s="95"/>
      <c r="AU79" s="178"/>
      <c r="AV79" s="178" t="str">
        <f t="shared" si="77"/>
        <v/>
      </c>
      <c r="AW79" s="95" t="str">
        <f t="shared" si="78"/>
        <v/>
      </c>
      <c r="AX79" s="384"/>
    </row>
    <row r="80" spans="2:50" hidden="1">
      <c r="B80" s="390"/>
      <c r="C80" s="95">
        <v>14</v>
      </c>
      <c r="D80" s="95"/>
      <c r="E80" s="95"/>
      <c r="F80" s="95"/>
      <c r="G80" s="95"/>
      <c r="H80" s="409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00"/>
      <c r="M80" s="154" t="str">
        <f t="shared" si="64"/>
        <v/>
      </c>
      <c r="N80" s="385"/>
      <c r="O80" s="385"/>
      <c r="P80" s="95"/>
      <c r="Q80" s="178"/>
      <c r="R80" s="178" t="str">
        <f t="shared" si="65"/>
        <v/>
      </c>
      <c r="S80" s="95" t="str">
        <f t="shared" si="66"/>
        <v/>
      </c>
      <c r="T80" s="384"/>
      <c r="U80" s="95"/>
      <c r="V80" s="178"/>
      <c r="W80" s="178" t="str">
        <f t="shared" si="67"/>
        <v/>
      </c>
      <c r="X80" s="95" t="str">
        <f t="shared" si="68"/>
        <v/>
      </c>
      <c r="Y80" s="384"/>
      <c r="Z80" s="95"/>
      <c r="AA80" s="178"/>
      <c r="AB80" s="178" t="str">
        <f t="shared" si="69"/>
        <v/>
      </c>
      <c r="AC80" s="95" t="str">
        <f t="shared" si="70"/>
        <v/>
      </c>
      <c r="AD80" s="384"/>
      <c r="AE80" s="95"/>
      <c r="AF80" s="178"/>
      <c r="AG80" s="178" t="str">
        <f t="shared" si="71"/>
        <v/>
      </c>
      <c r="AH80" s="95" t="str">
        <f t="shared" si="72"/>
        <v/>
      </c>
      <c r="AI80" s="384"/>
      <c r="AJ80" s="95"/>
      <c r="AK80" s="178"/>
      <c r="AL80" s="178" t="str">
        <f t="shared" si="73"/>
        <v/>
      </c>
      <c r="AM80" s="95" t="str">
        <f t="shared" si="74"/>
        <v/>
      </c>
      <c r="AN80" s="384"/>
      <c r="AO80" s="95"/>
      <c r="AP80" s="178"/>
      <c r="AQ80" s="178" t="str">
        <f t="shared" si="75"/>
        <v/>
      </c>
      <c r="AR80" s="95" t="str">
        <f t="shared" si="76"/>
        <v/>
      </c>
      <c r="AS80" s="384"/>
      <c r="AT80" s="95"/>
      <c r="AU80" s="178"/>
      <c r="AV80" s="178" t="str">
        <f t="shared" si="77"/>
        <v/>
      </c>
      <c r="AW80" s="95" t="str">
        <f t="shared" si="78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95"/>
      <c r="H81" s="410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00"/>
      <c r="M81" s="154" t="str">
        <f t="shared" si="64"/>
        <v/>
      </c>
      <c r="N81" s="385"/>
      <c r="O81" s="385"/>
      <c r="P81" s="95"/>
      <c r="Q81" s="178"/>
      <c r="R81" s="178" t="str">
        <f t="shared" si="65"/>
        <v/>
      </c>
      <c r="S81" s="95" t="str">
        <f t="shared" si="66"/>
        <v/>
      </c>
      <c r="T81" s="384"/>
      <c r="U81" s="95"/>
      <c r="V81" s="178"/>
      <c r="W81" s="178" t="str">
        <f t="shared" si="67"/>
        <v/>
      </c>
      <c r="X81" s="95" t="str">
        <f t="shared" si="68"/>
        <v/>
      </c>
      <c r="Y81" s="384"/>
      <c r="Z81" s="95"/>
      <c r="AA81" s="178"/>
      <c r="AB81" s="178" t="str">
        <f t="shared" si="69"/>
        <v/>
      </c>
      <c r="AC81" s="95" t="str">
        <f t="shared" si="70"/>
        <v/>
      </c>
      <c r="AD81" s="384"/>
      <c r="AE81" s="95"/>
      <c r="AF81" s="178"/>
      <c r="AG81" s="178" t="str">
        <f t="shared" si="71"/>
        <v/>
      </c>
      <c r="AH81" s="95" t="str">
        <f t="shared" si="72"/>
        <v/>
      </c>
      <c r="AI81" s="384"/>
      <c r="AJ81" s="95"/>
      <c r="AK81" s="178"/>
      <c r="AL81" s="178" t="str">
        <f t="shared" si="73"/>
        <v/>
      </c>
      <c r="AM81" s="95" t="str">
        <f t="shared" si="74"/>
        <v/>
      </c>
      <c r="AN81" s="384"/>
      <c r="AO81" s="95"/>
      <c r="AP81" s="178"/>
      <c r="AQ81" s="178" t="str">
        <f t="shared" si="75"/>
        <v/>
      </c>
      <c r="AR81" s="95" t="str">
        <f t="shared" si="76"/>
        <v/>
      </c>
      <c r="AS81" s="384"/>
      <c r="AT81" s="95"/>
      <c r="AU81" s="178"/>
      <c r="AV81" s="178" t="str">
        <f t="shared" si="77"/>
        <v/>
      </c>
      <c r="AW81" s="95" t="str">
        <f t="shared" si="78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90" t="s">
        <v>154</v>
      </c>
      <c r="C87" s="95">
        <v>1</v>
      </c>
      <c r="D87" s="95" t="s">
        <v>155</v>
      </c>
      <c r="E87" s="95">
        <v>17</v>
      </c>
      <c r="F87" s="95">
        <v>2000</v>
      </c>
      <c r="G87" s="178">
        <f t="shared" ref="G87:G88" si="82">F87/E87</f>
        <v>117.64705882352941</v>
      </c>
      <c r="H87" s="408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00">
        <f>IFERROR(AVERAGE(K87:K101),"-")</f>
        <v>82.353584157283066</v>
      </c>
      <c r="M87" s="154">
        <f>IFERROR(RANK(K87, K$87:K$101),"")</f>
        <v>1</v>
      </c>
      <c r="N87" s="385"/>
      <c r="O87" s="385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384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384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384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384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384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384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384">
        <f>AVERAGE(AV87:AV101)</f>
        <v>83.210176378243617</v>
      </c>
    </row>
    <row r="88" spans="2:50" hidden="1">
      <c r="B88" s="390"/>
      <c r="C88" s="95">
        <v>2</v>
      </c>
      <c r="D88" s="95" t="s">
        <v>156</v>
      </c>
      <c r="E88" s="95">
        <v>26</v>
      </c>
      <c r="F88" s="95">
        <v>1500</v>
      </c>
      <c r="G88" s="178">
        <f t="shared" si="82"/>
        <v>57.692307692307693</v>
      </c>
      <c r="H88" s="409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00"/>
      <c r="M88" s="154">
        <f t="shared" ref="M88:M101" si="86">IFERROR(RANK(K88, K$87:K$101),"")</f>
        <v>2</v>
      </c>
      <c r="N88" s="385"/>
      <c r="O88" s="385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384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384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384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384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384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384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384"/>
    </row>
    <row r="89" spans="2:50" hidden="1">
      <c r="B89" s="390"/>
      <c r="C89" s="95">
        <v>3</v>
      </c>
      <c r="D89" s="95"/>
      <c r="E89" s="95"/>
      <c r="F89" s="95"/>
      <c r="G89" s="95"/>
      <c r="H89" s="409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00"/>
      <c r="M89" s="154" t="str">
        <f t="shared" si="86"/>
        <v/>
      </c>
      <c r="N89" s="385"/>
      <c r="O89" s="385"/>
      <c r="P89" s="95"/>
      <c r="Q89" s="178"/>
      <c r="R89" s="178" t="str">
        <f t="shared" si="87"/>
        <v/>
      </c>
      <c r="S89" s="95" t="str">
        <f t="shared" si="88"/>
        <v/>
      </c>
      <c r="T89" s="384"/>
      <c r="U89" s="95"/>
      <c r="V89" s="178"/>
      <c r="W89" s="178" t="str">
        <f t="shared" si="89"/>
        <v/>
      </c>
      <c r="X89" s="95" t="str">
        <f t="shared" si="90"/>
        <v/>
      </c>
      <c r="Y89" s="384"/>
      <c r="Z89" s="95"/>
      <c r="AA89" s="178"/>
      <c r="AB89" s="178" t="str">
        <f t="shared" si="91"/>
        <v/>
      </c>
      <c r="AC89" s="95" t="str">
        <f t="shared" si="92"/>
        <v/>
      </c>
      <c r="AD89" s="384"/>
      <c r="AE89" s="95"/>
      <c r="AF89" s="178"/>
      <c r="AG89" s="178" t="str">
        <f t="shared" si="93"/>
        <v/>
      </c>
      <c r="AH89" s="95" t="str">
        <f t="shared" si="94"/>
        <v/>
      </c>
      <c r="AI89" s="384"/>
      <c r="AJ89" s="95"/>
      <c r="AK89" s="178"/>
      <c r="AL89" s="178" t="str">
        <f t="shared" si="95"/>
        <v/>
      </c>
      <c r="AM89" s="95" t="str">
        <f t="shared" si="96"/>
        <v/>
      </c>
      <c r="AN89" s="384"/>
      <c r="AO89" s="95"/>
      <c r="AP89" s="178"/>
      <c r="AQ89" s="178" t="str">
        <f t="shared" si="97"/>
        <v/>
      </c>
      <c r="AR89" s="95" t="str">
        <f t="shared" si="98"/>
        <v/>
      </c>
      <c r="AS89" s="384"/>
      <c r="AT89" s="95"/>
      <c r="AU89" s="178"/>
      <c r="AV89" s="178" t="str">
        <f t="shared" si="99"/>
        <v/>
      </c>
      <c r="AW89" s="95" t="str">
        <f t="shared" si="100"/>
        <v/>
      </c>
      <c r="AX89" s="384"/>
    </row>
    <row r="90" spans="2:50" hidden="1">
      <c r="B90" s="390"/>
      <c r="C90" s="95">
        <v>4</v>
      </c>
      <c r="D90" s="95"/>
      <c r="E90" s="95"/>
      <c r="F90" s="95"/>
      <c r="G90" s="95"/>
      <c r="H90" s="409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00"/>
      <c r="M90" s="154" t="str">
        <f t="shared" si="86"/>
        <v/>
      </c>
      <c r="N90" s="385"/>
      <c r="O90" s="385"/>
      <c r="P90" s="95"/>
      <c r="Q90" s="178"/>
      <c r="R90" s="178" t="str">
        <f t="shared" si="87"/>
        <v/>
      </c>
      <c r="S90" s="95" t="str">
        <f t="shared" si="88"/>
        <v/>
      </c>
      <c r="T90" s="384"/>
      <c r="U90" s="95"/>
      <c r="V90" s="178"/>
      <c r="W90" s="178" t="str">
        <f t="shared" si="89"/>
        <v/>
      </c>
      <c r="X90" s="95" t="str">
        <f t="shared" si="90"/>
        <v/>
      </c>
      <c r="Y90" s="384"/>
      <c r="Z90" s="95"/>
      <c r="AA90" s="178"/>
      <c r="AB90" s="178" t="str">
        <f t="shared" si="91"/>
        <v/>
      </c>
      <c r="AC90" s="95" t="str">
        <f t="shared" si="92"/>
        <v/>
      </c>
      <c r="AD90" s="384"/>
      <c r="AE90" s="95"/>
      <c r="AF90" s="178"/>
      <c r="AG90" s="178" t="str">
        <f t="shared" si="93"/>
        <v/>
      </c>
      <c r="AH90" s="95" t="str">
        <f t="shared" si="94"/>
        <v/>
      </c>
      <c r="AI90" s="384"/>
      <c r="AJ90" s="95"/>
      <c r="AK90" s="178"/>
      <c r="AL90" s="178" t="str">
        <f t="shared" si="95"/>
        <v/>
      </c>
      <c r="AM90" s="95" t="str">
        <f t="shared" si="96"/>
        <v/>
      </c>
      <c r="AN90" s="384"/>
      <c r="AO90" s="95"/>
      <c r="AP90" s="178"/>
      <c r="AQ90" s="178" t="str">
        <f t="shared" si="97"/>
        <v/>
      </c>
      <c r="AR90" s="95" t="str">
        <f t="shared" si="98"/>
        <v/>
      </c>
      <c r="AS90" s="384"/>
      <c r="AT90" s="95"/>
      <c r="AU90" s="178"/>
      <c r="AV90" s="178" t="str">
        <f t="shared" si="99"/>
        <v/>
      </c>
      <c r="AW90" s="95" t="str">
        <f t="shared" si="100"/>
        <v/>
      </c>
      <c r="AX90" s="384"/>
    </row>
    <row r="91" spans="2:50" hidden="1">
      <c r="B91" s="390"/>
      <c r="C91" s="95">
        <v>5</v>
      </c>
      <c r="D91" s="95"/>
      <c r="E91" s="95"/>
      <c r="F91" s="95"/>
      <c r="G91" s="95"/>
      <c r="H91" s="409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00"/>
      <c r="M91" s="154" t="str">
        <f t="shared" si="86"/>
        <v/>
      </c>
      <c r="N91" s="385"/>
      <c r="O91" s="385"/>
      <c r="P91" s="95"/>
      <c r="Q91" s="178"/>
      <c r="R91" s="178" t="str">
        <f t="shared" si="87"/>
        <v/>
      </c>
      <c r="S91" s="95" t="str">
        <f t="shared" si="88"/>
        <v/>
      </c>
      <c r="T91" s="384"/>
      <c r="U91" s="95"/>
      <c r="V91" s="178"/>
      <c r="W91" s="178" t="str">
        <f t="shared" si="89"/>
        <v/>
      </c>
      <c r="X91" s="95" t="str">
        <f t="shared" si="90"/>
        <v/>
      </c>
      <c r="Y91" s="384"/>
      <c r="Z91" s="95"/>
      <c r="AA91" s="178"/>
      <c r="AB91" s="178" t="str">
        <f t="shared" si="91"/>
        <v/>
      </c>
      <c r="AC91" s="95" t="str">
        <f t="shared" si="92"/>
        <v/>
      </c>
      <c r="AD91" s="384"/>
      <c r="AE91" s="95"/>
      <c r="AF91" s="178"/>
      <c r="AG91" s="178" t="str">
        <f t="shared" si="93"/>
        <v/>
      </c>
      <c r="AH91" s="95" t="str">
        <f t="shared" si="94"/>
        <v/>
      </c>
      <c r="AI91" s="384"/>
      <c r="AJ91" s="95"/>
      <c r="AK91" s="178"/>
      <c r="AL91" s="178" t="str">
        <f t="shared" si="95"/>
        <v/>
      </c>
      <c r="AM91" s="95" t="str">
        <f t="shared" si="96"/>
        <v/>
      </c>
      <c r="AN91" s="384"/>
      <c r="AO91" s="95"/>
      <c r="AP91" s="178"/>
      <c r="AQ91" s="178" t="str">
        <f t="shared" si="97"/>
        <v/>
      </c>
      <c r="AR91" s="95" t="str">
        <f t="shared" si="98"/>
        <v/>
      </c>
      <c r="AS91" s="384"/>
      <c r="AT91" s="95"/>
      <c r="AU91" s="178"/>
      <c r="AV91" s="178" t="str">
        <f t="shared" si="99"/>
        <v/>
      </c>
      <c r="AW91" s="95" t="str">
        <f t="shared" si="100"/>
        <v/>
      </c>
      <c r="AX91" s="384"/>
    </row>
    <row r="92" spans="2:50" hidden="1">
      <c r="B92" s="390"/>
      <c r="C92" s="95">
        <v>6</v>
      </c>
      <c r="D92" s="95"/>
      <c r="E92" s="95"/>
      <c r="F92" s="95"/>
      <c r="G92" s="95"/>
      <c r="H92" s="409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00"/>
      <c r="M92" s="154" t="str">
        <f t="shared" si="86"/>
        <v/>
      </c>
      <c r="N92" s="385"/>
      <c r="O92" s="385"/>
      <c r="P92" s="95"/>
      <c r="Q92" s="178"/>
      <c r="R92" s="178" t="str">
        <f t="shared" si="87"/>
        <v/>
      </c>
      <c r="S92" s="95" t="str">
        <f t="shared" si="88"/>
        <v/>
      </c>
      <c r="T92" s="384"/>
      <c r="U92" s="95"/>
      <c r="V92" s="178"/>
      <c r="W92" s="178" t="str">
        <f t="shared" si="89"/>
        <v/>
      </c>
      <c r="X92" s="95" t="str">
        <f t="shared" si="90"/>
        <v/>
      </c>
      <c r="Y92" s="384"/>
      <c r="Z92" s="95"/>
      <c r="AA92" s="178"/>
      <c r="AB92" s="178" t="str">
        <f t="shared" si="91"/>
        <v/>
      </c>
      <c r="AC92" s="95" t="str">
        <f t="shared" si="92"/>
        <v/>
      </c>
      <c r="AD92" s="384"/>
      <c r="AE92" s="95"/>
      <c r="AF92" s="178"/>
      <c r="AG92" s="178" t="str">
        <f t="shared" si="93"/>
        <v/>
      </c>
      <c r="AH92" s="95" t="str">
        <f t="shared" si="94"/>
        <v/>
      </c>
      <c r="AI92" s="384"/>
      <c r="AJ92" s="95"/>
      <c r="AK92" s="178"/>
      <c r="AL92" s="178" t="str">
        <f t="shared" si="95"/>
        <v/>
      </c>
      <c r="AM92" s="95" t="str">
        <f t="shared" si="96"/>
        <v/>
      </c>
      <c r="AN92" s="384"/>
      <c r="AO92" s="95"/>
      <c r="AP92" s="178"/>
      <c r="AQ92" s="178" t="str">
        <f t="shared" si="97"/>
        <v/>
      </c>
      <c r="AR92" s="95" t="str">
        <f t="shared" si="98"/>
        <v/>
      </c>
      <c r="AS92" s="384"/>
      <c r="AT92" s="95"/>
      <c r="AU92" s="178"/>
      <c r="AV92" s="178" t="str">
        <f t="shared" si="99"/>
        <v/>
      </c>
      <c r="AW92" s="95" t="str">
        <f t="shared" si="100"/>
        <v/>
      </c>
      <c r="AX92" s="384"/>
    </row>
    <row r="93" spans="2:50" hidden="1">
      <c r="B93" s="390"/>
      <c r="C93" s="95">
        <v>7</v>
      </c>
      <c r="D93" s="95"/>
      <c r="E93" s="95"/>
      <c r="F93" s="95"/>
      <c r="G93" s="95"/>
      <c r="H93" s="409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00"/>
      <c r="M93" s="154" t="str">
        <f t="shared" si="86"/>
        <v/>
      </c>
      <c r="N93" s="385"/>
      <c r="O93" s="385"/>
      <c r="P93" s="95"/>
      <c r="Q93" s="178"/>
      <c r="R93" s="178" t="str">
        <f t="shared" si="87"/>
        <v/>
      </c>
      <c r="S93" s="95" t="str">
        <f t="shared" si="88"/>
        <v/>
      </c>
      <c r="T93" s="384"/>
      <c r="U93" s="95"/>
      <c r="V93" s="178"/>
      <c r="W93" s="178" t="str">
        <f t="shared" si="89"/>
        <v/>
      </c>
      <c r="X93" s="95" t="str">
        <f t="shared" si="90"/>
        <v/>
      </c>
      <c r="Y93" s="384"/>
      <c r="Z93" s="95"/>
      <c r="AA93" s="178"/>
      <c r="AB93" s="178" t="str">
        <f t="shared" si="91"/>
        <v/>
      </c>
      <c r="AC93" s="95" t="str">
        <f t="shared" si="92"/>
        <v/>
      </c>
      <c r="AD93" s="384"/>
      <c r="AE93" s="95"/>
      <c r="AF93" s="178"/>
      <c r="AG93" s="178" t="str">
        <f t="shared" si="93"/>
        <v/>
      </c>
      <c r="AH93" s="95" t="str">
        <f t="shared" si="94"/>
        <v/>
      </c>
      <c r="AI93" s="384"/>
      <c r="AJ93" s="95"/>
      <c r="AK93" s="178"/>
      <c r="AL93" s="178" t="str">
        <f t="shared" si="95"/>
        <v/>
      </c>
      <c r="AM93" s="95" t="str">
        <f t="shared" si="96"/>
        <v/>
      </c>
      <c r="AN93" s="384"/>
      <c r="AO93" s="95"/>
      <c r="AP93" s="178"/>
      <c r="AQ93" s="178" t="str">
        <f t="shared" si="97"/>
        <v/>
      </c>
      <c r="AR93" s="95" t="str">
        <f t="shared" si="98"/>
        <v/>
      </c>
      <c r="AS93" s="384"/>
      <c r="AT93" s="95"/>
      <c r="AU93" s="178"/>
      <c r="AV93" s="178" t="str">
        <f t="shared" si="99"/>
        <v/>
      </c>
      <c r="AW93" s="95" t="str">
        <f t="shared" si="100"/>
        <v/>
      </c>
      <c r="AX93" s="384"/>
    </row>
    <row r="94" spans="2:50" hidden="1">
      <c r="B94" s="390"/>
      <c r="C94" s="95">
        <v>8</v>
      </c>
      <c r="D94" s="95"/>
      <c r="E94" s="95"/>
      <c r="F94" s="95"/>
      <c r="G94" s="95"/>
      <c r="H94" s="409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00"/>
      <c r="M94" s="154" t="str">
        <f t="shared" si="86"/>
        <v/>
      </c>
      <c r="N94" s="385"/>
      <c r="O94" s="385"/>
      <c r="P94" s="95"/>
      <c r="Q94" s="178"/>
      <c r="R94" s="178" t="str">
        <f t="shared" si="87"/>
        <v/>
      </c>
      <c r="S94" s="95" t="str">
        <f t="shared" si="88"/>
        <v/>
      </c>
      <c r="T94" s="384"/>
      <c r="U94" s="95"/>
      <c r="V94" s="178"/>
      <c r="W94" s="178" t="str">
        <f t="shared" si="89"/>
        <v/>
      </c>
      <c r="X94" s="95" t="str">
        <f t="shared" si="90"/>
        <v/>
      </c>
      <c r="Y94" s="384"/>
      <c r="Z94" s="95"/>
      <c r="AA94" s="178"/>
      <c r="AB94" s="178" t="str">
        <f t="shared" si="91"/>
        <v/>
      </c>
      <c r="AC94" s="95" t="str">
        <f t="shared" si="92"/>
        <v/>
      </c>
      <c r="AD94" s="384"/>
      <c r="AE94" s="95"/>
      <c r="AF94" s="178"/>
      <c r="AG94" s="178" t="str">
        <f t="shared" si="93"/>
        <v/>
      </c>
      <c r="AH94" s="95" t="str">
        <f t="shared" si="94"/>
        <v/>
      </c>
      <c r="AI94" s="384"/>
      <c r="AJ94" s="95"/>
      <c r="AK94" s="178"/>
      <c r="AL94" s="178" t="str">
        <f t="shared" si="95"/>
        <v/>
      </c>
      <c r="AM94" s="95" t="str">
        <f t="shared" si="96"/>
        <v/>
      </c>
      <c r="AN94" s="384"/>
      <c r="AO94" s="95"/>
      <c r="AP94" s="178"/>
      <c r="AQ94" s="178" t="str">
        <f t="shared" si="97"/>
        <v/>
      </c>
      <c r="AR94" s="95" t="str">
        <f t="shared" si="98"/>
        <v/>
      </c>
      <c r="AS94" s="384"/>
      <c r="AT94" s="95"/>
      <c r="AU94" s="178"/>
      <c r="AV94" s="178" t="str">
        <f t="shared" si="99"/>
        <v/>
      </c>
      <c r="AW94" s="95" t="str">
        <f t="shared" si="100"/>
        <v/>
      </c>
      <c r="AX94" s="384"/>
    </row>
    <row r="95" spans="2:50" hidden="1">
      <c r="B95" s="390"/>
      <c r="C95" s="95">
        <v>9</v>
      </c>
      <c r="D95" s="95"/>
      <c r="E95" s="95"/>
      <c r="F95" s="95"/>
      <c r="G95" s="95"/>
      <c r="H95" s="409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00"/>
      <c r="M95" s="154" t="str">
        <f t="shared" si="86"/>
        <v/>
      </c>
      <c r="N95" s="385"/>
      <c r="O95" s="385"/>
      <c r="P95" s="95"/>
      <c r="Q95" s="178"/>
      <c r="R95" s="178" t="str">
        <f t="shared" si="87"/>
        <v/>
      </c>
      <c r="S95" s="95" t="str">
        <f t="shared" si="88"/>
        <v/>
      </c>
      <c r="T95" s="384"/>
      <c r="U95" s="95"/>
      <c r="V95" s="178"/>
      <c r="W95" s="178" t="str">
        <f t="shared" si="89"/>
        <v/>
      </c>
      <c r="X95" s="95" t="str">
        <f t="shared" si="90"/>
        <v/>
      </c>
      <c r="Y95" s="384"/>
      <c r="Z95" s="95"/>
      <c r="AA95" s="178"/>
      <c r="AB95" s="178" t="str">
        <f t="shared" si="91"/>
        <v/>
      </c>
      <c r="AC95" s="95" t="str">
        <f t="shared" si="92"/>
        <v/>
      </c>
      <c r="AD95" s="384"/>
      <c r="AE95" s="95"/>
      <c r="AF95" s="178"/>
      <c r="AG95" s="178" t="str">
        <f t="shared" si="93"/>
        <v/>
      </c>
      <c r="AH95" s="95" t="str">
        <f t="shared" si="94"/>
        <v/>
      </c>
      <c r="AI95" s="384"/>
      <c r="AJ95" s="95"/>
      <c r="AK95" s="178"/>
      <c r="AL95" s="178" t="str">
        <f t="shared" si="95"/>
        <v/>
      </c>
      <c r="AM95" s="95" t="str">
        <f t="shared" si="96"/>
        <v/>
      </c>
      <c r="AN95" s="384"/>
      <c r="AO95" s="95"/>
      <c r="AP95" s="178"/>
      <c r="AQ95" s="178" t="str">
        <f t="shared" si="97"/>
        <v/>
      </c>
      <c r="AR95" s="95" t="str">
        <f t="shared" si="98"/>
        <v/>
      </c>
      <c r="AS95" s="384"/>
      <c r="AT95" s="95"/>
      <c r="AU95" s="178"/>
      <c r="AV95" s="178" t="str">
        <f t="shared" si="99"/>
        <v/>
      </c>
      <c r="AW95" s="95" t="str">
        <f t="shared" si="100"/>
        <v/>
      </c>
      <c r="AX95" s="384"/>
    </row>
    <row r="96" spans="2:50" hidden="1">
      <c r="B96" s="390"/>
      <c r="C96" s="95">
        <v>10</v>
      </c>
      <c r="D96" s="95"/>
      <c r="E96" s="95"/>
      <c r="F96" s="95"/>
      <c r="G96" s="95"/>
      <c r="H96" s="409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00"/>
      <c r="M96" s="154" t="str">
        <f t="shared" si="86"/>
        <v/>
      </c>
      <c r="N96" s="385"/>
      <c r="O96" s="385"/>
      <c r="P96" s="95"/>
      <c r="Q96" s="178"/>
      <c r="R96" s="178" t="str">
        <f t="shared" si="87"/>
        <v/>
      </c>
      <c r="S96" s="95" t="str">
        <f t="shared" si="88"/>
        <v/>
      </c>
      <c r="T96" s="384"/>
      <c r="U96" s="95"/>
      <c r="V96" s="178"/>
      <c r="W96" s="178" t="str">
        <f t="shared" si="89"/>
        <v/>
      </c>
      <c r="X96" s="95" t="str">
        <f t="shared" si="90"/>
        <v/>
      </c>
      <c r="Y96" s="384"/>
      <c r="Z96" s="95"/>
      <c r="AA96" s="178"/>
      <c r="AB96" s="178" t="str">
        <f t="shared" si="91"/>
        <v/>
      </c>
      <c r="AC96" s="95" t="str">
        <f t="shared" si="92"/>
        <v/>
      </c>
      <c r="AD96" s="384"/>
      <c r="AE96" s="95"/>
      <c r="AF96" s="178"/>
      <c r="AG96" s="178" t="str">
        <f t="shared" si="93"/>
        <v/>
      </c>
      <c r="AH96" s="95" t="str">
        <f t="shared" si="94"/>
        <v/>
      </c>
      <c r="AI96" s="384"/>
      <c r="AJ96" s="95"/>
      <c r="AK96" s="178"/>
      <c r="AL96" s="178" t="str">
        <f t="shared" si="95"/>
        <v/>
      </c>
      <c r="AM96" s="95" t="str">
        <f t="shared" si="96"/>
        <v/>
      </c>
      <c r="AN96" s="384"/>
      <c r="AO96" s="95"/>
      <c r="AP96" s="178"/>
      <c r="AQ96" s="178" t="str">
        <f t="shared" si="97"/>
        <v/>
      </c>
      <c r="AR96" s="95" t="str">
        <f t="shared" si="98"/>
        <v/>
      </c>
      <c r="AS96" s="384"/>
      <c r="AT96" s="95"/>
      <c r="AU96" s="178"/>
      <c r="AV96" s="178" t="str">
        <f t="shared" si="99"/>
        <v/>
      </c>
      <c r="AW96" s="95" t="str">
        <f t="shared" si="100"/>
        <v/>
      </c>
      <c r="AX96" s="384"/>
    </row>
    <row r="97" spans="2:50" hidden="1">
      <c r="B97" s="390"/>
      <c r="C97" s="95">
        <v>11</v>
      </c>
      <c r="D97" s="95"/>
      <c r="E97" s="95"/>
      <c r="F97" s="95"/>
      <c r="G97" s="95"/>
      <c r="H97" s="409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00"/>
      <c r="M97" s="154" t="str">
        <f t="shared" si="86"/>
        <v/>
      </c>
      <c r="N97" s="385"/>
      <c r="O97" s="385"/>
      <c r="P97" s="95"/>
      <c r="Q97" s="178"/>
      <c r="R97" s="178" t="str">
        <f t="shared" si="87"/>
        <v/>
      </c>
      <c r="S97" s="95" t="str">
        <f t="shared" si="88"/>
        <v/>
      </c>
      <c r="T97" s="384"/>
      <c r="U97" s="95"/>
      <c r="V97" s="178"/>
      <c r="W97" s="178" t="str">
        <f t="shared" si="89"/>
        <v/>
      </c>
      <c r="X97" s="95" t="str">
        <f t="shared" si="90"/>
        <v/>
      </c>
      <c r="Y97" s="384"/>
      <c r="Z97" s="95"/>
      <c r="AA97" s="178"/>
      <c r="AB97" s="178" t="str">
        <f t="shared" si="91"/>
        <v/>
      </c>
      <c r="AC97" s="95" t="str">
        <f t="shared" si="92"/>
        <v/>
      </c>
      <c r="AD97" s="384"/>
      <c r="AE97" s="95"/>
      <c r="AF97" s="178"/>
      <c r="AG97" s="178" t="str">
        <f t="shared" si="93"/>
        <v/>
      </c>
      <c r="AH97" s="95" t="str">
        <f t="shared" si="94"/>
        <v/>
      </c>
      <c r="AI97" s="384"/>
      <c r="AJ97" s="95"/>
      <c r="AK97" s="178"/>
      <c r="AL97" s="178" t="str">
        <f t="shared" si="95"/>
        <v/>
      </c>
      <c r="AM97" s="95" t="str">
        <f t="shared" si="96"/>
        <v/>
      </c>
      <c r="AN97" s="384"/>
      <c r="AO97" s="95"/>
      <c r="AP97" s="178"/>
      <c r="AQ97" s="178" t="str">
        <f t="shared" si="97"/>
        <v/>
      </c>
      <c r="AR97" s="95" t="str">
        <f t="shared" si="98"/>
        <v/>
      </c>
      <c r="AS97" s="384"/>
      <c r="AT97" s="95"/>
      <c r="AU97" s="178"/>
      <c r="AV97" s="178" t="str">
        <f t="shared" si="99"/>
        <v/>
      </c>
      <c r="AW97" s="95" t="str">
        <f t="shared" si="100"/>
        <v/>
      </c>
      <c r="AX97" s="384"/>
    </row>
    <row r="98" spans="2:50" hidden="1">
      <c r="B98" s="390"/>
      <c r="C98" s="95">
        <v>12</v>
      </c>
      <c r="D98" s="95"/>
      <c r="E98" s="95"/>
      <c r="F98" s="95"/>
      <c r="G98" s="95"/>
      <c r="H98" s="409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00"/>
      <c r="M98" s="154" t="str">
        <f t="shared" si="86"/>
        <v/>
      </c>
      <c r="N98" s="385"/>
      <c r="O98" s="385"/>
      <c r="P98" s="95"/>
      <c r="Q98" s="178"/>
      <c r="R98" s="178" t="str">
        <f t="shared" si="87"/>
        <v/>
      </c>
      <c r="S98" s="95" t="str">
        <f t="shared" si="88"/>
        <v/>
      </c>
      <c r="T98" s="384"/>
      <c r="U98" s="95"/>
      <c r="V98" s="178"/>
      <c r="W98" s="178" t="str">
        <f t="shared" si="89"/>
        <v/>
      </c>
      <c r="X98" s="95" t="str">
        <f t="shared" si="90"/>
        <v/>
      </c>
      <c r="Y98" s="384"/>
      <c r="Z98" s="95"/>
      <c r="AA98" s="178"/>
      <c r="AB98" s="178" t="str">
        <f t="shared" si="91"/>
        <v/>
      </c>
      <c r="AC98" s="95" t="str">
        <f t="shared" si="92"/>
        <v/>
      </c>
      <c r="AD98" s="384"/>
      <c r="AE98" s="95"/>
      <c r="AF98" s="178"/>
      <c r="AG98" s="178" t="str">
        <f t="shared" si="93"/>
        <v/>
      </c>
      <c r="AH98" s="95" t="str">
        <f t="shared" si="94"/>
        <v/>
      </c>
      <c r="AI98" s="384"/>
      <c r="AJ98" s="95"/>
      <c r="AK98" s="178"/>
      <c r="AL98" s="178" t="str">
        <f t="shared" si="95"/>
        <v/>
      </c>
      <c r="AM98" s="95" t="str">
        <f t="shared" si="96"/>
        <v/>
      </c>
      <c r="AN98" s="384"/>
      <c r="AO98" s="95"/>
      <c r="AP98" s="178"/>
      <c r="AQ98" s="178" t="str">
        <f t="shared" si="97"/>
        <v/>
      </c>
      <c r="AR98" s="95" t="str">
        <f t="shared" si="98"/>
        <v/>
      </c>
      <c r="AS98" s="384"/>
      <c r="AT98" s="95"/>
      <c r="AU98" s="178"/>
      <c r="AV98" s="178" t="str">
        <f t="shared" si="99"/>
        <v/>
      </c>
      <c r="AW98" s="95" t="str">
        <f t="shared" si="100"/>
        <v/>
      </c>
      <c r="AX98" s="384"/>
    </row>
    <row r="99" spans="2:50" hidden="1">
      <c r="B99" s="390"/>
      <c r="C99" s="95">
        <v>13</v>
      </c>
      <c r="D99" s="95"/>
      <c r="E99" s="95"/>
      <c r="F99" s="95"/>
      <c r="G99" s="95"/>
      <c r="H99" s="409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00"/>
      <c r="M99" s="154" t="str">
        <f t="shared" si="86"/>
        <v/>
      </c>
      <c r="N99" s="385"/>
      <c r="O99" s="385"/>
      <c r="P99" s="95"/>
      <c r="Q99" s="178"/>
      <c r="R99" s="178" t="str">
        <f t="shared" si="87"/>
        <v/>
      </c>
      <c r="S99" s="95" t="str">
        <f t="shared" si="88"/>
        <v/>
      </c>
      <c r="T99" s="384"/>
      <c r="U99" s="95"/>
      <c r="V99" s="178"/>
      <c r="W99" s="178" t="str">
        <f t="shared" si="89"/>
        <v/>
      </c>
      <c r="X99" s="95" t="str">
        <f t="shared" si="90"/>
        <v/>
      </c>
      <c r="Y99" s="384"/>
      <c r="Z99" s="95"/>
      <c r="AA99" s="178"/>
      <c r="AB99" s="178" t="str">
        <f t="shared" si="91"/>
        <v/>
      </c>
      <c r="AC99" s="95" t="str">
        <f t="shared" si="92"/>
        <v/>
      </c>
      <c r="AD99" s="384"/>
      <c r="AE99" s="95"/>
      <c r="AF99" s="178"/>
      <c r="AG99" s="178" t="str">
        <f t="shared" si="93"/>
        <v/>
      </c>
      <c r="AH99" s="95" t="str">
        <f t="shared" si="94"/>
        <v/>
      </c>
      <c r="AI99" s="384"/>
      <c r="AJ99" s="95"/>
      <c r="AK99" s="178"/>
      <c r="AL99" s="178" t="str">
        <f t="shared" si="95"/>
        <v/>
      </c>
      <c r="AM99" s="95" t="str">
        <f t="shared" si="96"/>
        <v/>
      </c>
      <c r="AN99" s="384"/>
      <c r="AO99" s="95"/>
      <c r="AP99" s="178"/>
      <c r="AQ99" s="178" t="str">
        <f t="shared" si="97"/>
        <v/>
      </c>
      <c r="AR99" s="95" t="str">
        <f t="shared" si="98"/>
        <v/>
      </c>
      <c r="AS99" s="384"/>
      <c r="AT99" s="95"/>
      <c r="AU99" s="178"/>
      <c r="AV99" s="178" t="str">
        <f t="shared" si="99"/>
        <v/>
      </c>
      <c r="AW99" s="95" t="str">
        <f t="shared" si="100"/>
        <v/>
      </c>
      <c r="AX99" s="384"/>
    </row>
    <row r="100" spans="2:50" hidden="1">
      <c r="B100" s="390"/>
      <c r="C100" s="95">
        <v>14</v>
      </c>
      <c r="D100" s="95"/>
      <c r="E100" s="95"/>
      <c r="F100" s="95"/>
      <c r="G100" s="95"/>
      <c r="H100" s="409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00"/>
      <c r="M100" s="154" t="str">
        <f t="shared" si="86"/>
        <v/>
      </c>
      <c r="N100" s="385"/>
      <c r="O100" s="385"/>
      <c r="P100" s="95"/>
      <c r="Q100" s="178"/>
      <c r="R100" s="178" t="str">
        <f t="shared" si="87"/>
        <v/>
      </c>
      <c r="S100" s="95" t="str">
        <f t="shared" si="88"/>
        <v/>
      </c>
      <c r="T100" s="384"/>
      <c r="U100" s="95"/>
      <c r="V100" s="178"/>
      <c r="W100" s="178" t="str">
        <f t="shared" si="89"/>
        <v/>
      </c>
      <c r="X100" s="95" t="str">
        <f t="shared" si="90"/>
        <v/>
      </c>
      <c r="Y100" s="384"/>
      <c r="Z100" s="95"/>
      <c r="AA100" s="178"/>
      <c r="AB100" s="178" t="str">
        <f t="shared" si="91"/>
        <v/>
      </c>
      <c r="AC100" s="95" t="str">
        <f t="shared" si="92"/>
        <v/>
      </c>
      <c r="AD100" s="384"/>
      <c r="AE100" s="95"/>
      <c r="AF100" s="178"/>
      <c r="AG100" s="178" t="str">
        <f t="shared" si="93"/>
        <v/>
      </c>
      <c r="AH100" s="95" t="str">
        <f t="shared" si="94"/>
        <v/>
      </c>
      <c r="AI100" s="384"/>
      <c r="AJ100" s="95"/>
      <c r="AK100" s="178"/>
      <c r="AL100" s="178" t="str">
        <f t="shared" si="95"/>
        <v/>
      </c>
      <c r="AM100" s="95" t="str">
        <f t="shared" si="96"/>
        <v/>
      </c>
      <c r="AN100" s="384"/>
      <c r="AO100" s="95"/>
      <c r="AP100" s="178"/>
      <c r="AQ100" s="178" t="str">
        <f t="shared" si="97"/>
        <v/>
      </c>
      <c r="AR100" s="95" t="str">
        <f t="shared" si="98"/>
        <v/>
      </c>
      <c r="AS100" s="384"/>
      <c r="AT100" s="95"/>
      <c r="AU100" s="178"/>
      <c r="AV100" s="178" t="str">
        <f t="shared" si="99"/>
        <v/>
      </c>
      <c r="AW100" s="95" t="str">
        <f t="shared" si="100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95"/>
      <c r="H101" s="410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00"/>
      <c r="M101" s="154" t="str">
        <f t="shared" si="86"/>
        <v/>
      </c>
      <c r="N101" s="385"/>
      <c r="O101" s="385"/>
      <c r="P101" s="95"/>
      <c r="Q101" s="178"/>
      <c r="R101" s="178" t="str">
        <f t="shared" si="87"/>
        <v/>
      </c>
      <c r="S101" s="95" t="str">
        <f t="shared" si="88"/>
        <v/>
      </c>
      <c r="T101" s="384"/>
      <c r="U101" s="95"/>
      <c r="V101" s="178"/>
      <c r="W101" s="178" t="str">
        <f t="shared" si="89"/>
        <v/>
      </c>
      <c r="X101" s="95" t="str">
        <f t="shared" si="90"/>
        <v/>
      </c>
      <c r="Y101" s="384"/>
      <c r="Z101" s="95"/>
      <c r="AA101" s="178"/>
      <c r="AB101" s="178" t="str">
        <f t="shared" si="91"/>
        <v/>
      </c>
      <c r="AC101" s="95" t="str">
        <f t="shared" si="92"/>
        <v/>
      </c>
      <c r="AD101" s="384"/>
      <c r="AE101" s="95"/>
      <c r="AF101" s="178"/>
      <c r="AG101" s="178" t="str">
        <f t="shared" si="93"/>
        <v/>
      </c>
      <c r="AH101" s="95" t="str">
        <f t="shared" si="94"/>
        <v/>
      </c>
      <c r="AI101" s="384"/>
      <c r="AJ101" s="95"/>
      <c r="AK101" s="178"/>
      <c r="AL101" s="178" t="str">
        <f t="shared" si="95"/>
        <v/>
      </c>
      <c r="AM101" s="95" t="str">
        <f t="shared" si="96"/>
        <v/>
      </c>
      <c r="AN101" s="384"/>
      <c r="AO101" s="95"/>
      <c r="AP101" s="178"/>
      <c r="AQ101" s="178" t="str">
        <f t="shared" si="97"/>
        <v/>
      </c>
      <c r="AR101" s="95" t="str">
        <f t="shared" si="98"/>
        <v/>
      </c>
      <c r="AS101" s="384"/>
      <c r="AT101" s="95"/>
      <c r="AU101" s="178"/>
      <c r="AV101" s="178" t="str">
        <f t="shared" si="99"/>
        <v/>
      </c>
      <c r="AW101" s="95" t="str">
        <f t="shared" si="100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90" t="s">
        <v>154</v>
      </c>
      <c r="C107" s="95">
        <v>1</v>
      </c>
      <c r="D107" s="95" t="s">
        <v>155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08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00">
        <f>IFERROR(AVERAGE(K107:K121),"-")</f>
        <v>82.758570036273085</v>
      </c>
      <c r="M107" s="154">
        <f>IFERROR(RANK(K107, K$107:K$121),"")</f>
        <v>1</v>
      </c>
      <c r="N107" s="385"/>
      <c r="O107" s="385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384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384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384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384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384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384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384">
        <f>AVERAGE(AV107:AV121)</f>
        <v>83.31617647058826</v>
      </c>
    </row>
    <row r="108" spans="2:50" hidden="1">
      <c r="B108" s="390"/>
      <c r="C108" s="95">
        <v>2</v>
      </c>
      <c r="D108" s="95" t="s">
        <v>156</v>
      </c>
      <c r="E108" s="95">
        <v>26</v>
      </c>
      <c r="F108" s="95">
        <v>1500</v>
      </c>
      <c r="G108" s="178">
        <f t="shared" si="104"/>
        <v>57.692307692307693</v>
      </c>
      <c r="H108" s="409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00"/>
      <c r="M108" s="154">
        <f t="shared" ref="M108:M121" si="108">IFERROR(RANK(K108, K$107:K$121),"")</f>
        <v>2</v>
      </c>
      <c r="N108" s="385"/>
      <c r="O108" s="385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384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384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384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384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384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384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384"/>
    </row>
    <row r="109" spans="2:50" hidden="1">
      <c r="B109" s="390"/>
      <c r="C109" s="95">
        <v>3</v>
      </c>
      <c r="D109" s="95"/>
      <c r="E109" s="95"/>
      <c r="F109" s="95"/>
      <c r="G109" s="95"/>
      <c r="H109" s="409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00"/>
      <c r="M109" s="154" t="str">
        <f t="shared" si="108"/>
        <v/>
      </c>
      <c r="N109" s="385"/>
      <c r="O109" s="385"/>
      <c r="P109" s="95"/>
      <c r="Q109" s="178"/>
      <c r="R109" s="178" t="str">
        <f t="shared" si="109"/>
        <v/>
      </c>
      <c r="S109" s="95" t="str">
        <f t="shared" si="110"/>
        <v/>
      </c>
      <c r="T109" s="384"/>
      <c r="U109" s="95"/>
      <c r="V109" s="178"/>
      <c r="W109" s="178" t="str">
        <f t="shared" si="111"/>
        <v/>
      </c>
      <c r="X109" s="95" t="str">
        <f t="shared" si="112"/>
        <v/>
      </c>
      <c r="Y109" s="384"/>
      <c r="Z109" s="95"/>
      <c r="AA109" s="178"/>
      <c r="AB109" s="178" t="str">
        <f t="shared" si="113"/>
        <v/>
      </c>
      <c r="AC109" s="95" t="str">
        <f t="shared" si="114"/>
        <v/>
      </c>
      <c r="AD109" s="384"/>
      <c r="AE109" s="95"/>
      <c r="AF109" s="178"/>
      <c r="AG109" s="178" t="str">
        <f t="shared" si="115"/>
        <v/>
      </c>
      <c r="AH109" s="95" t="str">
        <f t="shared" si="116"/>
        <v/>
      </c>
      <c r="AI109" s="384"/>
      <c r="AJ109" s="95"/>
      <c r="AK109" s="178"/>
      <c r="AL109" s="178" t="str">
        <f t="shared" si="117"/>
        <v/>
      </c>
      <c r="AM109" s="95" t="str">
        <f t="shared" si="118"/>
        <v/>
      </c>
      <c r="AN109" s="384"/>
      <c r="AO109" s="95"/>
      <c r="AP109" s="178"/>
      <c r="AQ109" s="178" t="str">
        <f t="shared" si="119"/>
        <v/>
      </c>
      <c r="AR109" s="95" t="str">
        <f t="shared" si="120"/>
        <v/>
      </c>
      <c r="AS109" s="384"/>
      <c r="AT109" s="95"/>
      <c r="AU109" s="178"/>
      <c r="AV109" s="178" t="str">
        <f t="shared" si="121"/>
        <v/>
      </c>
      <c r="AW109" s="95" t="str">
        <f t="shared" si="122"/>
        <v/>
      </c>
      <c r="AX109" s="384"/>
    </row>
    <row r="110" spans="2:50" hidden="1">
      <c r="B110" s="390"/>
      <c r="C110" s="95">
        <v>4</v>
      </c>
      <c r="D110" s="95"/>
      <c r="E110" s="95"/>
      <c r="F110" s="95"/>
      <c r="G110" s="95"/>
      <c r="H110" s="409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00"/>
      <c r="M110" s="154" t="str">
        <f t="shared" si="108"/>
        <v/>
      </c>
      <c r="N110" s="385"/>
      <c r="O110" s="385"/>
      <c r="P110" s="95"/>
      <c r="Q110" s="178"/>
      <c r="R110" s="178" t="str">
        <f t="shared" si="109"/>
        <v/>
      </c>
      <c r="S110" s="95" t="str">
        <f t="shared" si="110"/>
        <v/>
      </c>
      <c r="T110" s="384"/>
      <c r="U110" s="95"/>
      <c r="V110" s="178"/>
      <c r="W110" s="178" t="str">
        <f t="shared" si="111"/>
        <v/>
      </c>
      <c r="X110" s="95" t="str">
        <f t="shared" si="112"/>
        <v/>
      </c>
      <c r="Y110" s="384"/>
      <c r="Z110" s="95"/>
      <c r="AA110" s="178"/>
      <c r="AB110" s="178" t="str">
        <f t="shared" si="113"/>
        <v/>
      </c>
      <c r="AC110" s="95" t="str">
        <f t="shared" si="114"/>
        <v/>
      </c>
      <c r="AD110" s="384"/>
      <c r="AE110" s="95"/>
      <c r="AF110" s="178"/>
      <c r="AG110" s="178" t="str">
        <f t="shared" si="115"/>
        <v/>
      </c>
      <c r="AH110" s="95" t="str">
        <f t="shared" si="116"/>
        <v/>
      </c>
      <c r="AI110" s="384"/>
      <c r="AJ110" s="95"/>
      <c r="AK110" s="178"/>
      <c r="AL110" s="178" t="str">
        <f t="shared" si="117"/>
        <v/>
      </c>
      <c r="AM110" s="95" t="str">
        <f t="shared" si="118"/>
        <v/>
      </c>
      <c r="AN110" s="384"/>
      <c r="AO110" s="95"/>
      <c r="AP110" s="178"/>
      <c r="AQ110" s="178" t="str">
        <f t="shared" si="119"/>
        <v/>
      </c>
      <c r="AR110" s="95" t="str">
        <f t="shared" si="120"/>
        <v/>
      </c>
      <c r="AS110" s="384"/>
      <c r="AT110" s="95"/>
      <c r="AU110" s="178"/>
      <c r="AV110" s="178" t="str">
        <f t="shared" si="121"/>
        <v/>
      </c>
      <c r="AW110" s="95" t="str">
        <f t="shared" si="122"/>
        <v/>
      </c>
      <c r="AX110" s="384"/>
    </row>
    <row r="111" spans="2:50" hidden="1">
      <c r="B111" s="390"/>
      <c r="C111" s="95">
        <v>5</v>
      </c>
      <c r="D111" s="95"/>
      <c r="E111" s="95"/>
      <c r="F111" s="95"/>
      <c r="G111" s="95"/>
      <c r="H111" s="409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00"/>
      <c r="M111" s="154" t="str">
        <f t="shared" si="108"/>
        <v/>
      </c>
      <c r="N111" s="385"/>
      <c r="O111" s="385"/>
      <c r="P111" s="95"/>
      <c r="Q111" s="178"/>
      <c r="R111" s="178" t="str">
        <f t="shared" si="109"/>
        <v/>
      </c>
      <c r="S111" s="95" t="str">
        <f t="shared" si="110"/>
        <v/>
      </c>
      <c r="T111" s="384"/>
      <c r="U111" s="95"/>
      <c r="V111" s="178"/>
      <c r="W111" s="178" t="str">
        <f t="shared" si="111"/>
        <v/>
      </c>
      <c r="X111" s="95" t="str">
        <f t="shared" si="112"/>
        <v/>
      </c>
      <c r="Y111" s="384"/>
      <c r="Z111" s="95"/>
      <c r="AA111" s="178"/>
      <c r="AB111" s="178" t="str">
        <f t="shared" si="113"/>
        <v/>
      </c>
      <c r="AC111" s="95" t="str">
        <f t="shared" si="114"/>
        <v/>
      </c>
      <c r="AD111" s="384"/>
      <c r="AE111" s="95"/>
      <c r="AF111" s="178"/>
      <c r="AG111" s="178" t="str">
        <f t="shared" si="115"/>
        <v/>
      </c>
      <c r="AH111" s="95" t="str">
        <f t="shared" si="116"/>
        <v/>
      </c>
      <c r="AI111" s="384"/>
      <c r="AJ111" s="95"/>
      <c r="AK111" s="178"/>
      <c r="AL111" s="178" t="str">
        <f t="shared" si="117"/>
        <v/>
      </c>
      <c r="AM111" s="95" t="str">
        <f t="shared" si="118"/>
        <v/>
      </c>
      <c r="AN111" s="384"/>
      <c r="AO111" s="95"/>
      <c r="AP111" s="178"/>
      <c r="AQ111" s="178" t="str">
        <f t="shared" si="119"/>
        <v/>
      </c>
      <c r="AR111" s="95" t="str">
        <f t="shared" si="120"/>
        <v/>
      </c>
      <c r="AS111" s="384"/>
      <c r="AT111" s="95"/>
      <c r="AU111" s="178"/>
      <c r="AV111" s="178" t="str">
        <f t="shared" si="121"/>
        <v/>
      </c>
      <c r="AW111" s="95" t="str">
        <f t="shared" si="122"/>
        <v/>
      </c>
      <c r="AX111" s="384"/>
    </row>
    <row r="112" spans="2:50" hidden="1">
      <c r="B112" s="390"/>
      <c r="C112" s="95">
        <v>6</v>
      </c>
      <c r="D112" s="95"/>
      <c r="E112" s="95"/>
      <c r="F112" s="95"/>
      <c r="G112" s="95"/>
      <c r="H112" s="409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00"/>
      <c r="M112" s="154" t="str">
        <f t="shared" si="108"/>
        <v/>
      </c>
      <c r="N112" s="385"/>
      <c r="O112" s="385"/>
      <c r="P112" s="95"/>
      <c r="Q112" s="178"/>
      <c r="R112" s="178" t="str">
        <f t="shared" si="109"/>
        <v/>
      </c>
      <c r="S112" s="95" t="str">
        <f t="shared" si="110"/>
        <v/>
      </c>
      <c r="T112" s="384"/>
      <c r="U112" s="95"/>
      <c r="V112" s="178"/>
      <c r="W112" s="178" t="str">
        <f t="shared" si="111"/>
        <v/>
      </c>
      <c r="X112" s="95" t="str">
        <f t="shared" si="112"/>
        <v/>
      </c>
      <c r="Y112" s="384"/>
      <c r="Z112" s="95"/>
      <c r="AA112" s="178"/>
      <c r="AB112" s="178" t="str">
        <f t="shared" si="113"/>
        <v/>
      </c>
      <c r="AC112" s="95" t="str">
        <f t="shared" si="114"/>
        <v/>
      </c>
      <c r="AD112" s="384"/>
      <c r="AE112" s="95"/>
      <c r="AF112" s="178"/>
      <c r="AG112" s="178" t="str">
        <f t="shared" si="115"/>
        <v/>
      </c>
      <c r="AH112" s="95" t="str">
        <f t="shared" si="116"/>
        <v/>
      </c>
      <c r="AI112" s="384"/>
      <c r="AJ112" s="95"/>
      <c r="AK112" s="178"/>
      <c r="AL112" s="178" t="str">
        <f t="shared" si="117"/>
        <v/>
      </c>
      <c r="AM112" s="95" t="str">
        <f t="shared" si="118"/>
        <v/>
      </c>
      <c r="AN112" s="384"/>
      <c r="AO112" s="95"/>
      <c r="AP112" s="178"/>
      <c r="AQ112" s="178" t="str">
        <f t="shared" si="119"/>
        <v/>
      </c>
      <c r="AR112" s="95" t="str">
        <f t="shared" si="120"/>
        <v/>
      </c>
      <c r="AS112" s="384"/>
      <c r="AT112" s="95"/>
      <c r="AU112" s="178"/>
      <c r="AV112" s="178" t="str">
        <f t="shared" si="121"/>
        <v/>
      </c>
      <c r="AW112" s="95" t="str">
        <f t="shared" si="122"/>
        <v/>
      </c>
      <c r="AX112" s="384"/>
    </row>
    <row r="113" spans="2:50" hidden="1">
      <c r="B113" s="390"/>
      <c r="C113" s="95">
        <v>7</v>
      </c>
      <c r="D113" s="95"/>
      <c r="E113" s="95"/>
      <c r="F113" s="95"/>
      <c r="G113" s="95"/>
      <c r="H113" s="409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00"/>
      <c r="M113" s="154" t="str">
        <f t="shared" si="108"/>
        <v/>
      </c>
      <c r="N113" s="385"/>
      <c r="O113" s="385"/>
      <c r="P113" s="95"/>
      <c r="Q113" s="178"/>
      <c r="R113" s="178" t="str">
        <f t="shared" si="109"/>
        <v/>
      </c>
      <c r="S113" s="95" t="str">
        <f t="shared" si="110"/>
        <v/>
      </c>
      <c r="T113" s="384"/>
      <c r="U113" s="95"/>
      <c r="V113" s="178"/>
      <c r="W113" s="178" t="str">
        <f t="shared" si="111"/>
        <v/>
      </c>
      <c r="X113" s="95" t="str">
        <f t="shared" si="112"/>
        <v/>
      </c>
      <c r="Y113" s="384"/>
      <c r="Z113" s="95"/>
      <c r="AA113" s="178"/>
      <c r="AB113" s="178" t="str">
        <f t="shared" si="113"/>
        <v/>
      </c>
      <c r="AC113" s="95" t="str">
        <f t="shared" si="114"/>
        <v/>
      </c>
      <c r="AD113" s="384"/>
      <c r="AE113" s="95"/>
      <c r="AF113" s="178"/>
      <c r="AG113" s="178" t="str">
        <f t="shared" si="115"/>
        <v/>
      </c>
      <c r="AH113" s="95" t="str">
        <f t="shared" si="116"/>
        <v/>
      </c>
      <c r="AI113" s="384"/>
      <c r="AJ113" s="95"/>
      <c r="AK113" s="178"/>
      <c r="AL113" s="178" t="str">
        <f t="shared" si="117"/>
        <v/>
      </c>
      <c r="AM113" s="95" t="str">
        <f t="shared" si="118"/>
        <v/>
      </c>
      <c r="AN113" s="384"/>
      <c r="AO113" s="95"/>
      <c r="AP113" s="178"/>
      <c r="AQ113" s="178" t="str">
        <f t="shared" si="119"/>
        <v/>
      </c>
      <c r="AR113" s="95" t="str">
        <f t="shared" si="120"/>
        <v/>
      </c>
      <c r="AS113" s="384"/>
      <c r="AT113" s="95"/>
      <c r="AU113" s="178"/>
      <c r="AV113" s="178" t="str">
        <f t="shared" si="121"/>
        <v/>
      </c>
      <c r="AW113" s="95" t="str">
        <f t="shared" si="122"/>
        <v/>
      </c>
      <c r="AX113" s="384"/>
    </row>
    <row r="114" spans="2:50" hidden="1">
      <c r="B114" s="390"/>
      <c r="C114" s="95">
        <v>8</v>
      </c>
      <c r="D114" s="95"/>
      <c r="E114" s="95"/>
      <c r="F114" s="95"/>
      <c r="G114" s="95"/>
      <c r="H114" s="409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00"/>
      <c r="M114" s="154" t="str">
        <f t="shared" si="108"/>
        <v/>
      </c>
      <c r="N114" s="385"/>
      <c r="O114" s="385"/>
      <c r="P114" s="95"/>
      <c r="Q114" s="178"/>
      <c r="R114" s="178" t="str">
        <f t="shared" si="109"/>
        <v/>
      </c>
      <c r="S114" s="95" t="str">
        <f t="shared" si="110"/>
        <v/>
      </c>
      <c r="T114" s="384"/>
      <c r="U114" s="95"/>
      <c r="V114" s="178"/>
      <c r="W114" s="178" t="str">
        <f t="shared" si="111"/>
        <v/>
      </c>
      <c r="X114" s="95" t="str">
        <f t="shared" si="112"/>
        <v/>
      </c>
      <c r="Y114" s="384"/>
      <c r="Z114" s="95"/>
      <c r="AA114" s="178"/>
      <c r="AB114" s="178" t="str">
        <f t="shared" si="113"/>
        <v/>
      </c>
      <c r="AC114" s="95" t="str">
        <f t="shared" si="114"/>
        <v/>
      </c>
      <c r="AD114" s="384"/>
      <c r="AE114" s="95"/>
      <c r="AF114" s="178"/>
      <c r="AG114" s="178" t="str">
        <f t="shared" si="115"/>
        <v/>
      </c>
      <c r="AH114" s="95" t="str">
        <f t="shared" si="116"/>
        <v/>
      </c>
      <c r="AI114" s="384"/>
      <c r="AJ114" s="95"/>
      <c r="AK114" s="178"/>
      <c r="AL114" s="178" t="str">
        <f t="shared" si="117"/>
        <v/>
      </c>
      <c r="AM114" s="95" t="str">
        <f t="shared" si="118"/>
        <v/>
      </c>
      <c r="AN114" s="384"/>
      <c r="AO114" s="95"/>
      <c r="AP114" s="178"/>
      <c r="AQ114" s="178" t="str">
        <f t="shared" si="119"/>
        <v/>
      </c>
      <c r="AR114" s="95" t="str">
        <f t="shared" si="120"/>
        <v/>
      </c>
      <c r="AS114" s="384"/>
      <c r="AT114" s="95"/>
      <c r="AU114" s="178"/>
      <c r="AV114" s="178" t="str">
        <f t="shared" si="121"/>
        <v/>
      </c>
      <c r="AW114" s="95" t="str">
        <f t="shared" si="122"/>
        <v/>
      </c>
      <c r="AX114" s="384"/>
    </row>
    <row r="115" spans="2:50" hidden="1">
      <c r="B115" s="390"/>
      <c r="C115" s="95">
        <v>9</v>
      </c>
      <c r="D115" s="95"/>
      <c r="E115" s="95"/>
      <c r="F115" s="95"/>
      <c r="G115" s="95"/>
      <c r="H115" s="409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00"/>
      <c r="M115" s="154" t="str">
        <f t="shared" si="108"/>
        <v/>
      </c>
      <c r="N115" s="385"/>
      <c r="O115" s="385"/>
      <c r="P115" s="95"/>
      <c r="Q115" s="178"/>
      <c r="R115" s="178" t="str">
        <f t="shared" si="109"/>
        <v/>
      </c>
      <c r="S115" s="95" t="str">
        <f t="shared" si="110"/>
        <v/>
      </c>
      <c r="T115" s="384"/>
      <c r="U115" s="95"/>
      <c r="V115" s="178"/>
      <c r="W115" s="178" t="str">
        <f t="shared" si="111"/>
        <v/>
      </c>
      <c r="X115" s="95" t="str">
        <f t="shared" si="112"/>
        <v/>
      </c>
      <c r="Y115" s="384"/>
      <c r="Z115" s="95"/>
      <c r="AA115" s="178"/>
      <c r="AB115" s="178" t="str">
        <f t="shared" si="113"/>
        <v/>
      </c>
      <c r="AC115" s="95" t="str">
        <f t="shared" si="114"/>
        <v/>
      </c>
      <c r="AD115" s="384"/>
      <c r="AE115" s="95"/>
      <c r="AF115" s="178"/>
      <c r="AG115" s="178" t="str">
        <f t="shared" si="115"/>
        <v/>
      </c>
      <c r="AH115" s="95" t="str">
        <f t="shared" si="116"/>
        <v/>
      </c>
      <c r="AI115" s="384"/>
      <c r="AJ115" s="95"/>
      <c r="AK115" s="178"/>
      <c r="AL115" s="178" t="str">
        <f t="shared" si="117"/>
        <v/>
      </c>
      <c r="AM115" s="95" t="str">
        <f t="shared" si="118"/>
        <v/>
      </c>
      <c r="AN115" s="384"/>
      <c r="AO115" s="95"/>
      <c r="AP115" s="178"/>
      <c r="AQ115" s="178" t="str">
        <f t="shared" si="119"/>
        <v/>
      </c>
      <c r="AR115" s="95" t="str">
        <f t="shared" si="120"/>
        <v/>
      </c>
      <c r="AS115" s="384"/>
      <c r="AT115" s="95"/>
      <c r="AU115" s="178"/>
      <c r="AV115" s="178" t="str">
        <f t="shared" si="121"/>
        <v/>
      </c>
      <c r="AW115" s="95" t="str">
        <f t="shared" si="122"/>
        <v/>
      </c>
      <c r="AX115" s="384"/>
    </row>
    <row r="116" spans="2:50" hidden="1">
      <c r="B116" s="390"/>
      <c r="C116" s="95">
        <v>10</v>
      </c>
      <c r="D116" s="95"/>
      <c r="E116" s="95"/>
      <c r="F116" s="95"/>
      <c r="G116" s="95"/>
      <c r="H116" s="409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00"/>
      <c r="M116" s="154" t="str">
        <f t="shared" si="108"/>
        <v/>
      </c>
      <c r="N116" s="385"/>
      <c r="O116" s="385"/>
      <c r="P116" s="95"/>
      <c r="Q116" s="178"/>
      <c r="R116" s="178" t="str">
        <f t="shared" si="109"/>
        <v/>
      </c>
      <c r="S116" s="95" t="str">
        <f t="shared" si="110"/>
        <v/>
      </c>
      <c r="T116" s="384"/>
      <c r="U116" s="95"/>
      <c r="V116" s="178"/>
      <c r="W116" s="178" t="str">
        <f t="shared" si="111"/>
        <v/>
      </c>
      <c r="X116" s="95" t="str">
        <f t="shared" si="112"/>
        <v/>
      </c>
      <c r="Y116" s="384"/>
      <c r="Z116" s="95"/>
      <c r="AA116" s="178"/>
      <c r="AB116" s="178" t="str">
        <f t="shared" si="113"/>
        <v/>
      </c>
      <c r="AC116" s="95" t="str">
        <f t="shared" si="114"/>
        <v/>
      </c>
      <c r="AD116" s="384"/>
      <c r="AE116" s="95"/>
      <c r="AF116" s="178"/>
      <c r="AG116" s="178" t="str">
        <f t="shared" si="115"/>
        <v/>
      </c>
      <c r="AH116" s="95" t="str">
        <f t="shared" si="116"/>
        <v/>
      </c>
      <c r="AI116" s="384"/>
      <c r="AJ116" s="95"/>
      <c r="AK116" s="178"/>
      <c r="AL116" s="178" t="str">
        <f t="shared" si="117"/>
        <v/>
      </c>
      <c r="AM116" s="95" t="str">
        <f t="shared" si="118"/>
        <v/>
      </c>
      <c r="AN116" s="384"/>
      <c r="AO116" s="95"/>
      <c r="AP116" s="178"/>
      <c r="AQ116" s="178" t="str">
        <f t="shared" si="119"/>
        <v/>
      </c>
      <c r="AR116" s="95" t="str">
        <f t="shared" si="120"/>
        <v/>
      </c>
      <c r="AS116" s="384"/>
      <c r="AT116" s="95"/>
      <c r="AU116" s="178"/>
      <c r="AV116" s="178" t="str">
        <f t="shared" si="121"/>
        <v/>
      </c>
      <c r="AW116" s="95" t="str">
        <f t="shared" si="122"/>
        <v/>
      </c>
      <c r="AX116" s="384"/>
    </row>
    <row r="117" spans="2:50" hidden="1">
      <c r="B117" s="390"/>
      <c r="C117" s="95">
        <v>11</v>
      </c>
      <c r="D117" s="95"/>
      <c r="E117" s="95"/>
      <c r="F117" s="95"/>
      <c r="G117" s="95"/>
      <c r="H117" s="409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00"/>
      <c r="M117" s="154" t="str">
        <f t="shared" si="108"/>
        <v/>
      </c>
      <c r="N117" s="385"/>
      <c r="O117" s="385"/>
      <c r="P117" s="95"/>
      <c r="Q117" s="178"/>
      <c r="R117" s="178" t="str">
        <f t="shared" si="109"/>
        <v/>
      </c>
      <c r="S117" s="95" t="str">
        <f t="shared" si="110"/>
        <v/>
      </c>
      <c r="T117" s="384"/>
      <c r="U117" s="95"/>
      <c r="V117" s="178"/>
      <c r="W117" s="178" t="str">
        <f t="shared" si="111"/>
        <v/>
      </c>
      <c r="X117" s="95" t="str">
        <f t="shared" si="112"/>
        <v/>
      </c>
      <c r="Y117" s="384"/>
      <c r="Z117" s="95"/>
      <c r="AA117" s="178"/>
      <c r="AB117" s="178" t="str">
        <f t="shared" si="113"/>
        <v/>
      </c>
      <c r="AC117" s="95" t="str">
        <f t="shared" si="114"/>
        <v/>
      </c>
      <c r="AD117" s="384"/>
      <c r="AE117" s="95"/>
      <c r="AF117" s="178"/>
      <c r="AG117" s="178" t="str">
        <f t="shared" si="115"/>
        <v/>
      </c>
      <c r="AH117" s="95" t="str">
        <f t="shared" si="116"/>
        <v/>
      </c>
      <c r="AI117" s="384"/>
      <c r="AJ117" s="95"/>
      <c r="AK117" s="178"/>
      <c r="AL117" s="178" t="str">
        <f t="shared" si="117"/>
        <v/>
      </c>
      <c r="AM117" s="95" t="str">
        <f t="shared" si="118"/>
        <v/>
      </c>
      <c r="AN117" s="384"/>
      <c r="AO117" s="95"/>
      <c r="AP117" s="178"/>
      <c r="AQ117" s="178" t="str">
        <f t="shared" si="119"/>
        <v/>
      </c>
      <c r="AR117" s="95" t="str">
        <f t="shared" si="120"/>
        <v/>
      </c>
      <c r="AS117" s="384"/>
      <c r="AT117" s="95"/>
      <c r="AU117" s="178"/>
      <c r="AV117" s="178" t="str">
        <f t="shared" si="121"/>
        <v/>
      </c>
      <c r="AW117" s="95" t="str">
        <f t="shared" si="122"/>
        <v/>
      </c>
      <c r="AX117" s="384"/>
    </row>
    <row r="118" spans="2:50" hidden="1">
      <c r="B118" s="390"/>
      <c r="C118" s="95">
        <v>12</v>
      </c>
      <c r="D118" s="95"/>
      <c r="E118" s="95"/>
      <c r="F118" s="95"/>
      <c r="G118" s="95"/>
      <c r="H118" s="409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00"/>
      <c r="M118" s="154" t="str">
        <f t="shared" si="108"/>
        <v/>
      </c>
      <c r="N118" s="385"/>
      <c r="O118" s="385"/>
      <c r="P118" s="95"/>
      <c r="Q118" s="178"/>
      <c r="R118" s="178" t="str">
        <f t="shared" si="109"/>
        <v/>
      </c>
      <c r="S118" s="95" t="str">
        <f t="shared" si="110"/>
        <v/>
      </c>
      <c r="T118" s="384"/>
      <c r="U118" s="95"/>
      <c r="V118" s="178"/>
      <c r="W118" s="178" t="str">
        <f t="shared" si="111"/>
        <v/>
      </c>
      <c r="X118" s="95" t="str">
        <f t="shared" si="112"/>
        <v/>
      </c>
      <c r="Y118" s="384"/>
      <c r="Z118" s="95"/>
      <c r="AA118" s="178"/>
      <c r="AB118" s="178" t="str">
        <f t="shared" si="113"/>
        <v/>
      </c>
      <c r="AC118" s="95" t="str">
        <f t="shared" si="114"/>
        <v/>
      </c>
      <c r="AD118" s="384"/>
      <c r="AE118" s="95"/>
      <c r="AF118" s="178"/>
      <c r="AG118" s="178" t="str">
        <f t="shared" si="115"/>
        <v/>
      </c>
      <c r="AH118" s="95" t="str">
        <f t="shared" si="116"/>
        <v/>
      </c>
      <c r="AI118" s="384"/>
      <c r="AJ118" s="95"/>
      <c r="AK118" s="178"/>
      <c r="AL118" s="178" t="str">
        <f t="shared" si="117"/>
        <v/>
      </c>
      <c r="AM118" s="95" t="str">
        <f t="shared" si="118"/>
        <v/>
      </c>
      <c r="AN118" s="384"/>
      <c r="AO118" s="95"/>
      <c r="AP118" s="178"/>
      <c r="AQ118" s="178" t="str">
        <f t="shared" si="119"/>
        <v/>
      </c>
      <c r="AR118" s="95" t="str">
        <f t="shared" si="120"/>
        <v/>
      </c>
      <c r="AS118" s="384"/>
      <c r="AT118" s="95"/>
      <c r="AU118" s="178"/>
      <c r="AV118" s="178" t="str">
        <f t="shared" si="121"/>
        <v/>
      </c>
      <c r="AW118" s="95" t="str">
        <f t="shared" si="122"/>
        <v/>
      </c>
      <c r="AX118" s="384"/>
    </row>
    <row r="119" spans="2:50" hidden="1">
      <c r="B119" s="390"/>
      <c r="C119" s="95">
        <v>13</v>
      </c>
      <c r="D119" s="95"/>
      <c r="E119" s="95"/>
      <c r="F119" s="95"/>
      <c r="G119" s="95"/>
      <c r="H119" s="409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00"/>
      <c r="M119" s="154" t="str">
        <f t="shared" si="108"/>
        <v/>
      </c>
      <c r="N119" s="385"/>
      <c r="O119" s="385"/>
      <c r="P119" s="95"/>
      <c r="Q119" s="178"/>
      <c r="R119" s="178" t="str">
        <f t="shared" si="109"/>
        <v/>
      </c>
      <c r="S119" s="95" t="str">
        <f t="shared" si="110"/>
        <v/>
      </c>
      <c r="T119" s="384"/>
      <c r="U119" s="95"/>
      <c r="V119" s="178"/>
      <c r="W119" s="178" t="str">
        <f t="shared" si="111"/>
        <v/>
      </c>
      <c r="X119" s="95" t="str">
        <f t="shared" si="112"/>
        <v/>
      </c>
      <c r="Y119" s="384"/>
      <c r="Z119" s="95"/>
      <c r="AA119" s="178"/>
      <c r="AB119" s="178" t="str">
        <f t="shared" si="113"/>
        <v/>
      </c>
      <c r="AC119" s="95" t="str">
        <f t="shared" si="114"/>
        <v/>
      </c>
      <c r="AD119" s="384"/>
      <c r="AE119" s="95"/>
      <c r="AF119" s="178"/>
      <c r="AG119" s="178" t="str">
        <f t="shared" si="115"/>
        <v/>
      </c>
      <c r="AH119" s="95" t="str">
        <f t="shared" si="116"/>
        <v/>
      </c>
      <c r="AI119" s="384"/>
      <c r="AJ119" s="95"/>
      <c r="AK119" s="178"/>
      <c r="AL119" s="178" t="str">
        <f t="shared" si="117"/>
        <v/>
      </c>
      <c r="AM119" s="95" t="str">
        <f t="shared" si="118"/>
        <v/>
      </c>
      <c r="AN119" s="384"/>
      <c r="AO119" s="95"/>
      <c r="AP119" s="178"/>
      <c r="AQ119" s="178" t="str">
        <f t="shared" si="119"/>
        <v/>
      </c>
      <c r="AR119" s="95" t="str">
        <f t="shared" si="120"/>
        <v/>
      </c>
      <c r="AS119" s="384"/>
      <c r="AT119" s="95"/>
      <c r="AU119" s="178"/>
      <c r="AV119" s="178" t="str">
        <f t="shared" si="121"/>
        <v/>
      </c>
      <c r="AW119" s="95" t="str">
        <f t="shared" si="122"/>
        <v/>
      </c>
      <c r="AX119" s="384"/>
    </row>
    <row r="120" spans="2:50" hidden="1">
      <c r="B120" s="390"/>
      <c r="C120" s="95">
        <v>14</v>
      </c>
      <c r="D120" s="95"/>
      <c r="E120" s="95"/>
      <c r="F120" s="95"/>
      <c r="G120" s="95"/>
      <c r="H120" s="409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00"/>
      <c r="M120" s="154" t="str">
        <f t="shared" si="108"/>
        <v/>
      </c>
      <c r="N120" s="385"/>
      <c r="O120" s="385"/>
      <c r="P120" s="95"/>
      <c r="Q120" s="178"/>
      <c r="R120" s="178" t="str">
        <f t="shared" si="109"/>
        <v/>
      </c>
      <c r="S120" s="95" t="str">
        <f t="shared" si="110"/>
        <v/>
      </c>
      <c r="T120" s="384"/>
      <c r="U120" s="95"/>
      <c r="V120" s="178"/>
      <c r="W120" s="178" t="str">
        <f t="shared" si="111"/>
        <v/>
      </c>
      <c r="X120" s="95" t="str">
        <f t="shared" si="112"/>
        <v/>
      </c>
      <c r="Y120" s="384"/>
      <c r="Z120" s="95"/>
      <c r="AA120" s="178"/>
      <c r="AB120" s="178" t="str">
        <f t="shared" si="113"/>
        <v/>
      </c>
      <c r="AC120" s="95" t="str">
        <f t="shared" si="114"/>
        <v/>
      </c>
      <c r="AD120" s="384"/>
      <c r="AE120" s="95"/>
      <c r="AF120" s="178"/>
      <c r="AG120" s="178" t="str">
        <f t="shared" si="115"/>
        <v/>
      </c>
      <c r="AH120" s="95" t="str">
        <f t="shared" si="116"/>
        <v/>
      </c>
      <c r="AI120" s="384"/>
      <c r="AJ120" s="95"/>
      <c r="AK120" s="178"/>
      <c r="AL120" s="178" t="str">
        <f t="shared" si="117"/>
        <v/>
      </c>
      <c r="AM120" s="95" t="str">
        <f t="shared" si="118"/>
        <v/>
      </c>
      <c r="AN120" s="384"/>
      <c r="AO120" s="95"/>
      <c r="AP120" s="178"/>
      <c r="AQ120" s="178" t="str">
        <f t="shared" si="119"/>
        <v/>
      </c>
      <c r="AR120" s="95" t="str">
        <f t="shared" si="120"/>
        <v/>
      </c>
      <c r="AS120" s="384"/>
      <c r="AT120" s="95"/>
      <c r="AU120" s="178"/>
      <c r="AV120" s="178" t="str">
        <f t="shared" si="121"/>
        <v/>
      </c>
      <c r="AW120" s="95" t="str">
        <f t="shared" si="122"/>
        <v/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95"/>
      <c r="H121" s="410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00"/>
      <c r="M121" s="154" t="str">
        <f t="shared" si="108"/>
        <v/>
      </c>
      <c r="N121" s="385"/>
      <c r="O121" s="385"/>
      <c r="P121" s="95"/>
      <c r="Q121" s="178"/>
      <c r="R121" s="178" t="str">
        <f t="shared" si="109"/>
        <v/>
      </c>
      <c r="S121" s="95" t="str">
        <f t="shared" si="110"/>
        <v/>
      </c>
      <c r="T121" s="384"/>
      <c r="U121" s="95"/>
      <c r="V121" s="178"/>
      <c r="W121" s="178" t="str">
        <f t="shared" si="111"/>
        <v/>
      </c>
      <c r="X121" s="95" t="str">
        <f t="shared" si="112"/>
        <v/>
      </c>
      <c r="Y121" s="384"/>
      <c r="Z121" s="95"/>
      <c r="AA121" s="178"/>
      <c r="AB121" s="178" t="str">
        <f t="shared" si="113"/>
        <v/>
      </c>
      <c r="AC121" s="95" t="str">
        <f t="shared" si="114"/>
        <v/>
      </c>
      <c r="AD121" s="384"/>
      <c r="AE121" s="95"/>
      <c r="AF121" s="178"/>
      <c r="AG121" s="178" t="str">
        <f t="shared" si="115"/>
        <v/>
      </c>
      <c r="AH121" s="95" t="str">
        <f t="shared" si="116"/>
        <v/>
      </c>
      <c r="AI121" s="384"/>
      <c r="AJ121" s="95"/>
      <c r="AK121" s="178"/>
      <c r="AL121" s="178" t="str">
        <f t="shared" si="117"/>
        <v/>
      </c>
      <c r="AM121" s="95" t="str">
        <f t="shared" si="118"/>
        <v/>
      </c>
      <c r="AN121" s="384"/>
      <c r="AO121" s="95"/>
      <c r="AP121" s="178"/>
      <c r="AQ121" s="178" t="str">
        <f t="shared" si="119"/>
        <v/>
      </c>
      <c r="AR121" s="95" t="str">
        <f t="shared" si="120"/>
        <v/>
      </c>
      <c r="AS121" s="384"/>
      <c r="AT121" s="95"/>
      <c r="AU121" s="178"/>
      <c r="AV121" s="178" t="str">
        <f t="shared" si="121"/>
        <v/>
      </c>
      <c r="AW121" s="95" t="str">
        <f t="shared" si="122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90" t="s">
        <v>154</v>
      </c>
      <c r="C127" s="95">
        <v>1</v>
      </c>
      <c r="D127" s="95" t="s">
        <v>155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08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00">
        <f>IFERROR(AVERAGE(K127:K141),"-")</f>
        <v>83.399226100594845</v>
      </c>
      <c r="M127" s="154">
        <f>IFERROR(RANK(K127, K$127:K$141),"")</f>
        <v>1</v>
      </c>
      <c r="N127" s="385"/>
      <c r="O127" s="385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384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384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384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384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384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384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384">
        <f>AVERAGE(AV127:AV141)</f>
        <v>83.587352389361016</v>
      </c>
    </row>
    <row r="128" spans="2:50" hidden="1">
      <c r="B128" s="390"/>
      <c r="C128" s="95">
        <v>2</v>
      </c>
      <c r="D128" s="95" t="s">
        <v>156</v>
      </c>
      <c r="E128" s="95">
        <v>26</v>
      </c>
      <c r="F128" s="95">
        <v>1500</v>
      </c>
      <c r="G128" s="178">
        <f t="shared" si="126"/>
        <v>57.692307692307693</v>
      </c>
      <c r="H128" s="409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00"/>
      <c r="M128" s="154">
        <f t="shared" ref="M128:M141" si="130">IFERROR(RANK(K128, K$127:K$141),"")</f>
        <v>2</v>
      </c>
      <c r="N128" s="385"/>
      <c r="O128" s="385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384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384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384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384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384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384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384"/>
    </row>
    <row r="129" spans="2:50" hidden="1">
      <c r="B129" s="390"/>
      <c r="C129" s="95">
        <v>3</v>
      </c>
      <c r="D129" s="95"/>
      <c r="E129" s="95"/>
      <c r="F129" s="95"/>
      <c r="G129" s="95"/>
      <c r="H129" s="409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00"/>
      <c r="M129" s="154" t="str">
        <f t="shared" si="130"/>
        <v/>
      </c>
      <c r="N129" s="385"/>
      <c r="O129" s="385"/>
      <c r="P129" s="95"/>
      <c r="Q129" s="178"/>
      <c r="R129" s="178" t="str">
        <f t="shared" si="131"/>
        <v/>
      </c>
      <c r="S129" s="95" t="str">
        <f t="shared" si="132"/>
        <v/>
      </c>
      <c r="T129" s="384"/>
      <c r="U129" s="95"/>
      <c r="V129" s="178"/>
      <c r="W129" s="178" t="str">
        <f t="shared" si="133"/>
        <v/>
      </c>
      <c r="X129" s="95" t="str">
        <f t="shared" si="134"/>
        <v/>
      </c>
      <c r="Y129" s="384"/>
      <c r="Z129" s="95"/>
      <c r="AA129" s="178"/>
      <c r="AB129" s="178" t="str">
        <f t="shared" si="135"/>
        <v/>
      </c>
      <c r="AC129" s="95" t="str">
        <f t="shared" si="136"/>
        <v/>
      </c>
      <c r="AD129" s="384"/>
      <c r="AE129" s="95"/>
      <c r="AF129" s="178"/>
      <c r="AG129" s="178" t="str">
        <f t="shared" si="137"/>
        <v/>
      </c>
      <c r="AH129" s="95" t="str">
        <f t="shared" si="138"/>
        <v/>
      </c>
      <c r="AI129" s="384"/>
      <c r="AJ129" s="95"/>
      <c r="AK129" s="178"/>
      <c r="AL129" s="178" t="str">
        <f t="shared" si="139"/>
        <v/>
      </c>
      <c r="AM129" s="95" t="str">
        <f t="shared" si="140"/>
        <v/>
      </c>
      <c r="AN129" s="384"/>
      <c r="AO129" s="95"/>
      <c r="AP129" s="178"/>
      <c r="AQ129" s="178" t="str">
        <f t="shared" si="141"/>
        <v/>
      </c>
      <c r="AR129" s="95" t="str">
        <f t="shared" si="142"/>
        <v/>
      </c>
      <c r="AS129" s="384"/>
      <c r="AT129" s="95"/>
      <c r="AU129" s="178"/>
      <c r="AV129" s="178" t="str">
        <f t="shared" si="143"/>
        <v/>
      </c>
      <c r="AW129" s="95" t="str">
        <f t="shared" si="144"/>
        <v/>
      </c>
      <c r="AX129" s="384"/>
    </row>
    <row r="130" spans="2:50" hidden="1">
      <c r="B130" s="390"/>
      <c r="C130" s="95">
        <v>4</v>
      </c>
      <c r="D130" s="95"/>
      <c r="E130" s="95"/>
      <c r="F130" s="95"/>
      <c r="G130" s="95"/>
      <c r="H130" s="409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00"/>
      <c r="M130" s="154" t="str">
        <f t="shared" si="130"/>
        <v/>
      </c>
      <c r="N130" s="385"/>
      <c r="O130" s="385"/>
      <c r="P130" s="95"/>
      <c r="Q130" s="178"/>
      <c r="R130" s="178" t="str">
        <f t="shared" si="131"/>
        <v/>
      </c>
      <c r="S130" s="95" t="str">
        <f t="shared" si="132"/>
        <v/>
      </c>
      <c r="T130" s="384"/>
      <c r="U130" s="95"/>
      <c r="V130" s="178"/>
      <c r="W130" s="178" t="str">
        <f t="shared" si="133"/>
        <v/>
      </c>
      <c r="X130" s="95" t="str">
        <f t="shared" si="134"/>
        <v/>
      </c>
      <c r="Y130" s="384"/>
      <c r="Z130" s="95"/>
      <c r="AA130" s="178"/>
      <c r="AB130" s="178" t="str">
        <f t="shared" si="135"/>
        <v/>
      </c>
      <c r="AC130" s="95" t="str">
        <f t="shared" si="136"/>
        <v/>
      </c>
      <c r="AD130" s="384"/>
      <c r="AE130" s="95"/>
      <c r="AF130" s="178"/>
      <c r="AG130" s="178" t="str">
        <f t="shared" si="137"/>
        <v/>
      </c>
      <c r="AH130" s="95" t="str">
        <f t="shared" si="138"/>
        <v/>
      </c>
      <c r="AI130" s="384"/>
      <c r="AJ130" s="95"/>
      <c r="AK130" s="178"/>
      <c r="AL130" s="178" t="str">
        <f t="shared" si="139"/>
        <v/>
      </c>
      <c r="AM130" s="95" t="str">
        <f t="shared" si="140"/>
        <v/>
      </c>
      <c r="AN130" s="384"/>
      <c r="AO130" s="95"/>
      <c r="AP130" s="178"/>
      <c r="AQ130" s="178" t="str">
        <f t="shared" si="141"/>
        <v/>
      </c>
      <c r="AR130" s="95" t="str">
        <f t="shared" si="142"/>
        <v/>
      </c>
      <c r="AS130" s="384"/>
      <c r="AT130" s="95"/>
      <c r="AU130" s="178"/>
      <c r="AV130" s="178" t="str">
        <f t="shared" si="143"/>
        <v/>
      </c>
      <c r="AW130" s="95" t="str">
        <f t="shared" si="144"/>
        <v/>
      </c>
      <c r="AX130" s="384"/>
    </row>
    <row r="131" spans="2:50" hidden="1">
      <c r="B131" s="390"/>
      <c r="C131" s="95">
        <v>5</v>
      </c>
      <c r="D131" s="95"/>
      <c r="E131" s="95"/>
      <c r="F131" s="95"/>
      <c r="G131" s="95"/>
      <c r="H131" s="409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00"/>
      <c r="M131" s="154" t="str">
        <f t="shared" si="130"/>
        <v/>
      </c>
      <c r="N131" s="385"/>
      <c r="O131" s="385"/>
      <c r="P131" s="95"/>
      <c r="Q131" s="178"/>
      <c r="R131" s="178" t="str">
        <f t="shared" si="131"/>
        <v/>
      </c>
      <c r="S131" s="95" t="str">
        <f t="shared" si="132"/>
        <v/>
      </c>
      <c r="T131" s="384"/>
      <c r="U131" s="95"/>
      <c r="V131" s="178"/>
      <c r="W131" s="178" t="str">
        <f t="shared" si="133"/>
        <v/>
      </c>
      <c r="X131" s="95" t="str">
        <f t="shared" si="134"/>
        <v/>
      </c>
      <c r="Y131" s="384"/>
      <c r="Z131" s="95"/>
      <c r="AA131" s="178"/>
      <c r="AB131" s="178" t="str">
        <f t="shared" si="135"/>
        <v/>
      </c>
      <c r="AC131" s="95" t="str">
        <f t="shared" si="136"/>
        <v/>
      </c>
      <c r="AD131" s="384"/>
      <c r="AE131" s="95"/>
      <c r="AF131" s="178"/>
      <c r="AG131" s="178" t="str">
        <f t="shared" si="137"/>
        <v/>
      </c>
      <c r="AH131" s="95" t="str">
        <f t="shared" si="138"/>
        <v/>
      </c>
      <c r="AI131" s="384"/>
      <c r="AJ131" s="95"/>
      <c r="AK131" s="178"/>
      <c r="AL131" s="178" t="str">
        <f t="shared" si="139"/>
        <v/>
      </c>
      <c r="AM131" s="95" t="str">
        <f t="shared" si="140"/>
        <v/>
      </c>
      <c r="AN131" s="384"/>
      <c r="AO131" s="95"/>
      <c r="AP131" s="178"/>
      <c r="AQ131" s="178" t="str">
        <f t="shared" si="141"/>
        <v/>
      </c>
      <c r="AR131" s="95" t="str">
        <f t="shared" si="142"/>
        <v/>
      </c>
      <c r="AS131" s="384"/>
      <c r="AT131" s="95"/>
      <c r="AU131" s="178"/>
      <c r="AV131" s="178" t="str">
        <f t="shared" si="143"/>
        <v/>
      </c>
      <c r="AW131" s="95" t="str">
        <f t="shared" si="144"/>
        <v/>
      </c>
      <c r="AX131" s="384"/>
    </row>
    <row r="132" spans="2:50" hidden="1">
      <c r="B132" s="390"/>
      <c r="C132" s="95">
        <v>6</v>
      </c>
      <c r="D132" s="95"/>
      <c r="E132" s="95"/>
      <c r="F132" s="95"/>
      <c r="G132" s="95"/>
      <c r="H132" s="409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00"/>
      <c r="M132" s="154" t="str">
        <f t="shared" si="130"/>
        <v/>
      </c>
      <c r="N132" s="385"/>
      <c r="O132" s="385"/>
      <c r="P132" s="95"/>
      <c r="Q132" s="178"/>
      <c r="R132" s="178" t="str">
        <f t="shared" si="131"/>
        <v/>
      </c>
      <c r="S132" s="95" t="str">
        <f t="shared" si="132"/>
        <v/>
      </c>
      <c r="T132" s="384"/>
      <c r="U132" s="95"/>
      <c r="V132" s="178"/>
      <c r="W132" s="178" t="str">
        <f t="shared" si="133"/>
        <v/>
      </c>
      <c r="X132" s="95" t="str">
        <f t="shared" si="134"/>
        <v/>
      </c>
      <c r="Y132" s="384"/>
      <c r="Z132" s="95"/>
      <c r="AA132" s="178"/>
      <c r="AB132" s="178" t="str">
        <f t="shared" si="135"/>
        <v/>
      </c>
      <c r="AC132" s="95" t="str">
        <f t="shared" si="136"/>
        <v/>
      </c>
      <c r="AD132" s="384"/>
      <c r="AE132" s="95"/>
      <c r="AF132" s="178"/>
      <c r="AG132" s="178" t="str">
        <f t="shared" si="137"/>
        <v/>
      </c>
      <c r="AH132" s="95" t="str">
        <f t="shared" si="138"/>
        <v/>
      </c>
      <c r="AI132" s="384"/>
      <c r="AJ132" s="95"/>
      <c r="AK132" s="178"/>
      <c r="AL132" s="178" t="str">
        <f t="shared" si="139"/>
        <v/>
      </c>
      <c r="AM132" s="95" t="str">
        <f t="shared" si="140"/>
        <v/>
      </c>
      <c r="AN132" s="384"/>
      <c r="AO132" s="95"/>
      <c r="AP132" s="178"/>
      <c r="AQ132" s="178" t="str">
        <f t="shared" si="141"/>
        <v/>
      </c>
      <c r="AR132" s="95" t="str">
        <f t="shared" si="142"/>
        <v/>
      </c>
      <c r="AS132" s="384"/>
      <c r="AT132" s="95"/>
      <c r="AU132" s="178"/>
      <c r="AV132" s="178" t="str">
        <f t="shared" si="143"/>
        <v/>
      </c>
      <c r="AW132" s="95" t="str">
        <f t="shared" si="144"/>
        <v/>
      </c>
      <c r="AX132" s="384"/>
    </row>
    <row r="133" spans="2:50" hidden="1">
      <c r="B133" s="390"/>
      <c r="C133" s="95">
        <v>7</v>
      </c>
      <c r="D133" s="95"/>
      <c r="E133" s="95"/>
      <c r="F133" s="95"/>
      <c r="G133" s="95"/>
      <c r="H133" s="409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00"/>
      <c r="M133" s="154" t="str">
        <f t="shared" si="130"/>
        <v/>
      </c>
      <c r="N133" s="385"/>
      <c r="O133" s="385"/>
      <c r="P133" s="95"/>
      <c r="Q133" s="178"/>
      <c r="R133" s="178" t="str">
        <f t="shared" si="131"/>
        <v/>
      </c>
      <c r="S133" s="95" t="str">
        <f t="shared" si="132"/>
        <v/>
      </c>
      <c r="T133" s="384"/>
      <c r="U133" s="95"/>
      <c r="V133" s="178"/>
      <c r="W133" s="178" t="str">
        <f t="shared" si="133"/>
        <v/>
      </c>
      <c r="X133" s="95" t="str">
        <f t="shared" si="134"/>
        <v/>
      </c>
      <c r="Y133" s="384"/>
      <c r="Z133" s="95"/>
      <c r="AA133" s="178"/>
      <c r="AB133" s="178" t="str">
        <f t="shared" si="135"/>
        <v/>
      </c>
      <c r="AC133" s="95" t="str">
        <f t="shared" si="136"/>
        <v/>
      </c>
      <c r="AD133" s="384"/>
      <c r="AE133" s="95"/>
      <c r="AF133" s="178"/>
      <c r="AG133" s="178" t="str">
        <f t="shared" si="137"/>
        <v/>
      </c>
      <c r="AH133" s="95" t="str">
        <f t="shared" si="138"/>
        <v/>
      </c>
      <c r="AI133" s="384"/>
      <c r="AJ133" s="95"/>
      <c r="AK133" s="178"/>
      <c r="AL133" s="178" t="str">
        <f t="shared" si="139"/>
        <v/>
      </c>
      <c r="AM133" s="95" t="str">
        <f t="shared" si="140"/>
        <v/>
      </c>
      <c r="AN133" s="384"/>
      <c r="AO133" s="95"/>
      <c r="AP133" s="178"/>
      <c r="AQ133" s="178" t="str">
        <f t="shared" si="141"/>
        <v/>
      </c>
      <c r="AR133" s="95" t="str">
        <f t="shared" si="142"/>
        <v/>
      </c>
      <c r="AS133" s="384"/>
      <c r="AT133" s="95"/>
      <c r="AU133" s="178"/>
      <c r="AV133" s="178" t="str">
        <f t="shared" si="143"/>
        <v/>
      </c>
      <c r="AW133" s="95" t="str">
        <f t="shared" si="144"/>
        <v/>
      </c>
      <c r="AX133" s="384"/>
    </row>
    <row r="134" spans="2:50" hidden="1">
      <c r="B134" s="390"/>
      <c r="C134" s="95">
        <v>8</v>
      </c>
      <c r="D134" s="95"/>
      <c r="E134" s="95"/>
      <c r="F134" s="95"/>
      <c r="G134" s="95"/>
      <c r="H134" s="409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00"/>
      <c r="M134" s="154" t="str">
        <f t="shared" si="130"/>
        <v/>
      </c>
      <c r="N134" s="385"/>
      <c r="O134" s="385"/>
      <c r="P134" s="95"/>
      <c r="Q134" s="178"/>
      <c r="R134" s="178" t="str">
        <f t="shared" si="131"/>
        <v/>
      </c>
      <c r="S134" s="95" t="str">
        <f t="shared" si="132"/>
        <v/>
      </c>
      <c r="T134" s="384"/>
      <c r="U134" s="95"/>
      <c r="V134" s="178"/>
      <c r="W134" s="178" t="str">
        <f t="shared" si="133"/>
        <v/>
      </c>
      <c r="X134" s="95" t="str">
        <f t="shared" si="134"/>
        <v/>
      </c>
      <c r="Y134" s="384"/>
      <c r="Z134" s="95"/>
      <c r="AA134" s="178"/>
      <c r="AB134" s="178" t="str">
        <f t="shared" si="135"/>
        <v/>
      </c>
      <c r="AC134" s="95" t="str">
        <f t="shared" si="136"/>
        <v/>
      </c>
      <c r="AD134" s="384"/>
      <c r="AE134" s="95"/>
      <c r="AF134" s="178"/>
      <c r="AG134" s="178" t="str">
        <f t="shared" si="137"/>
        <v/>
      </c>
      <c r="AH134" s="95" t="str">
        <f t="shared" si="138"/>
        <v/>
      </c>
      <c r="AI134" s="384"/>
      <c r="AJ134" s="95"/>
      <c r="AK134" s="178"/>
      <c r="AL134" s="178" t="str">
        <f t="shared" si="139"/>
        <v/>
      </c>
      <c r="AM134" s="95" t="str">
        <f t="shared" si="140"/>
        <v/>
      </c>
      <c r="AN134" s="384"/>
      <c r="AO134" s="95"/>
      <c r="AP134" s="178"/>
      <c r="AQ134" s="178" t="str">
        <f t="shared" si="141"/>
        <v/>
      </c>
      <c r="AR134" s="95" t="str">
        <f t="shared" si="142"/>
        <v/>
      </c>
      <c r="AS134" s="384"/>
      <c r="AT134" s="95"/>
      <c r="AU134" s="178"/>
      <c r="AV134" s="178" t="str">
        <f t="shared" si="143"/>
        <v/>
      </c>
      <c r="AW134" s="95" t="str">
        <f t="shared" si="144"/>
        <v/>
      </c>
      <c r="AX134" s="384"/>
    </row>
    <row r="135" spans="2:50" hidden="1">
      <c r="B135" s="390"/>
      <c r="C135" s="95">
        <v>9</v>
      </c>
      <c r="D135" s="95"/>
      <c r="E135" s="95"/>
      <c r="F135" s="95"/>
      <c r="G135" s="95"/>
      <c r="H135" s="409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00"/>
      <c r="M135" s="154" t="str">
        <f t="shared" si="130"/>
        <v/>
      </c>
      <c r="N135" s="385"/>
      <c r="O135" s="385"/>
      <c r="P135" s="95"/>
      <c r="Q135" s="178"/>
      <c r="R135" s="178" t="str">
        <f t="shared" si="131"/>
        <v/>
      </c>
      <c r="S135" s="95" t="str">
        <f t="shared" si="132"/>
        <v/>
      </c>
      <c r="T135" s="384"/>
      <c r="U135" s="95"/>
      <c r="V135" s="178"/>
      <c r="W135" s="178" t="str">
        <f t="shared" si="133"/>
        <v/>
      </c>
      <c r="X135" s="95" t="str">
        <f t="shared" si="134"/>
        <v/>
      </c>
      <c r="Y135" s="384"/>
      <c r="Z135" s="95"/>
      <c r="AA135" s="178"/>
      <c r="AB135" s="178" t="str">
        <f t="shared" si="135"/>
        <v/>
      </c>
      <c r="AC135" s="95" t="str">
        <f t="shared" si="136"/>
        <v/>
      </c>
      <c r="AD135" s="384"/>
      <c r="AE135" s="95"/>
      <c r="AF135" s="178"/>
      <c r="AG135" s="178" t="str">
        <f t="shared" si="137"/>
        <v/>
      </c>
      <c r="AH135" s="95" t="str">
        <f t="shared" si="138"/>
        <v/>
      </c>
      <c r="AI135" s="384"/>
      <c r="AJ135" s="95"/>
      <c r="AK135" s="178"/>
      <c r="AL135" s="178" t="str">
        <f t="shared" si="139"/>
        <v/>
      </c>
      <c r="AM135" s="95" t="str">
        <f t="shared" si="140"/>
        <v/>
      </c>
      <c r="AN135" s="384"/>
      <c r="AO135" s="95"/>
      <c r="AP135" s="178"/>
      <c r="AQ135" s="178" t="str">
        <f t="shared" si="141"/>
        <v/>
      </c>
      <c r="AR135" s="95" t="str">
        <f t="shared" si="142"/>
        <v/>
      </c>
      <c r="AS135" s="384"/>
      <c r="AT135" s="95"/>
      <c r="AU135" s="178"/>
      <c r="AV135" s="178" t="str">
        <f t="shared" si="143"/>
        <v/>
      </c>
      <c r="AW135" s="95" t="str">
        <f t="shared" si="144"/>
        <v/>
      </c>
      <c r="AX135" s="384"/>
    </row>
    <row r="136" spans="2:50" hidden="1">
      <c r="B136" s="390"/>
      <c r="C136" s="95">
        <v>10</v>
      </c>
      <c r="D136" s="95"/>
      <c r="E136" s="95"/>
      <c r="F136" s="95"/>
      <c r="G136" s="95"/>
      <c r="H136" s="409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00"/>
      <c r="M136" s="154" t="str">
        <f t="shared" si="130"/>
        <v/>
      </c>
      <c r="N136" s="385"/>
      <c r="O136" s="385"/>
      <c r="P136" s="95"/>
      <c r="Q136" s="178"/>
      <c r="R136" s="178" t="str">
        <f t="shared" si="131"/>
        <v/>
      </c>
      <c r="S136" s="95" t="str">
        <f t="shared" si="132"/>
        <v/>
      </c>
      <c r="T136" s="384"/>
      <c r="U136" s="95"/>
      <c r="V136" s="178"/>
      <c r="W136" s="178" t="str">
        <f t="shared" si="133"/>
        <v/>
      </c>
      <c r="X136" s="95" t="str">
        <f t="shared" si="134"/>
        <v/>
      </c>
      <c r="Y136" s="384"/>
      <c r="Z136" s="95"/>
      <c r="AA136" s="178"/>
      <c r="AB136" s="178" t="str">
        <f t="shared" si="135"/>
        <v/>
      </c>
      <c r="AC136" s="95" t="str">
        <f t="shared" si="136"/>
        <v/>
      </c>
      <c r="AD136" s="384"/>
      <c r="AE136" s="95"/>
      <c r="AF136" s="178"/>
      <c r="AG136" s="178" t="str">
        <f t="shared" si="137"/>
        <v/>
      </c>
      <c r="AH136" s="95" t="str">
        <f t="shared" si="138"/>
        <v/>
      </c>
      <c r="AI136" s="384"/>
      <c r="AJ136" s="95"/>
      <c r="AK136" s="178"/>
      <c r="AL136" s="178" t="str">
        <f t="shared" si="139"/>
        <v/>
      </c>
      <c r="AM136" s="95" t="str">
        <f t="shared" si="140"/>
        <v/>
      </c>
      <c r="AN136" s="384"/>
      <c r="AO136" s="95"/>
      <c r="AP136" s="178"/>
      <c r="AQ136" s="178" t="str">
        <f t="shared" si="141"/>
        <v/>
      </c>
      <c r="AR136" s="95" t="str">
        <f t="shared" si="142"/>
        <v/>
      </c>
      <c r="AS136" s="384"/>
      <c r="AT136" s="95"/>
      <c r="AU136" s="178"/>
      <c r="AV136" s="178" t="str">
        <f t="shared" si="143"/>
        <v/>
      </c>
      <c r="AW136" s="95" t="str">
        <f t="shared" si="144"/>
        <v/>
      </c>
      <c r="AX136" s="384"/>
    </row>
    <row r="137" spans="2:50" hidden="1">
      <c r="B137" s="390"/>
      <c r="C137" s="95">
        <v>11</v>
      </c>
      <c r="D137" s="95"/>
      <c r="E137" s="95"/>
      <c r="F137" s="95"/>
      <c r="G137" s="95"/>
      <c r="H137" s="409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00"/>
      <c r="M137" s="154" t="str">
        <f t="shared" si="130"/>
        <v/>
      </c>
      <c r="N137" s="385"/>
      <c r="O137" s="385"/>
      <c r="P137" s="95"/>
      <c r="Q137" s="178"/>
      <c r="R137" s="178" t="str">
        <f t="shared" si="131"/>
        <v/>
      </c>
      <c r="S137" s="95" t="str">
        <f t="shared" si="132"/>
        <v/>
      </c>
      <c r="T137" s="384"/>
      <c r="U137" s="95"/>
      <c r="V137" s="178"/>
      <c r="W137" s="178" t="str">
        <f t="shared" si="133"/>
        <v/>
      </c>
      <c r="X137" s="95" t="str">
        <f t="shared" si="134"/>
        <v/>
      </c>
      <c r="Y137" s="384"/>
      <c r="Z137" s="95"/>
      <c r="AA137" s="178"/>
      <c r="AB137" s="178" t="str">
        <f t="shared" si="135"/>
        <v/>
      </c>
      <c r="AC137" s="95" t="str">
        <f t="shared" si="136"/>
        <v/>
      </c>
      <c r="AD137" s="384"/>
      <c r="AE137" s="95"/>
      <c r="AF137" s="178"/>
      <c r="AG137" s="178" t="str">
        <f t="shared" si="137"/>
        <v/>
      </c>
      <c r="AH137" s="95" t="str">
        <f t="shared" si="138"/>
        <v/>
      </c>
      <c r="AI137" s="384"/>
      <c r="AJ137" s="95"/>
      <c r="AK137" s="178"/>
      <c r="AL137" s="178" t="str">
        <f t="shared" si="139"/>
        <v/>
      </c>
      <c r="AM137" s="95" t="str">
        <f t="shared" si="140"/>
        <v/>
      </c>
      <c r="AN137" s="384"/>
      <c r="AO137" s="95"/>
      <c r="AP137" s="178"/>
      <c r="AQ137" s="178" t="str">
        <f t="shared" si="141"/>
        <v/>
      </c>
      <c r="AR137" s="95" t="str">
        <f t="shared" si="142"/>
        <v/>
      </c>
      <c r="AS137" s="384"/>
      <c r="AT137" s="95"/>
      <c r="AU137" s="178"/>
      <c r="AV137" s="178" t="str">
        <f t="shared" si="143"/>
        <v/>
      </c>
      <c r="AW137" s="95" t="str">
        <f t="shared" si="144"/>
        <v/>
      </c>
      <c r="AX137" s="384"/>
    </row>
    <row r="138" spans="2:50" hidden="1">
      <c r="B138" s="390"/>
      <c r="C138" s="95">
        <v>12</v>
      </c>
      <c r="D138" s="95"/>
      <c r="E138" s="95"/>
      <c r="F138" s="95"/>
      <c r="G138" s="95"/>
      <c r="H138" s="409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00"/>
      <c r="M138" s="154" t="str">
        <f t="shared" si="130"/>
        <v/>
      </c>
      <c r="N138" s="385"/>
      <c r="O138" s="385"/>
      <c r="P138" s="95"/>
      <c r="Q138" s="178"/>
      <c r="R138" s="178" t="str">
        <f t="shared" si="131"/>
        <v/>
      </c>
      <c r="S138" s="95" t="str">
        <f t="shared" si="132"/>
        <v/>
      </c>
      <c r="T138" s="384"/>
      <c r="U138" s="95"/>
      <c r="V138" s="178"/>
      <c r="W138" s="178" t="str">
        <f t="shared" si="133"/>
        <v/>
      </c>
      <c r="X138" s="95" t="str">
        <f t="shared" si="134"/>
        <v/>
      </c>
      <c r="Y138" s="384"/>
      <c r="Z138" s="95"/>
      <c r="AA138" s="178"/>
      <c r="AB138" s="178" t="str">
        <f t="shared" si="135"/>
        <v/>
      </c>
      <c r="AC138" s="95" t="str">
        <f t="shared" si="136"/>
        <v/>
      </c>
      <c r="AD138" s="384"/>
      <c r="AE138" s="95"/>
      <c r="AF138" s="178"/>
      <c r="AG138" s="178" t="str">
        <f t="shared" si="137"/>
        <v/>
      </c>
      <c r="AH138" s="95" t="str">
        <f t="shared" si="138"/>
        <v/>
      </c>
      <c r="AI138" s="384"/>
      <c r="AJ138" s="95"/>
      <c r="AK138" s="178"/>
      <c r="AL138" s="178" t="str">
        <f t="shared" si="139"/>
        <v/>
      </c>
      <c r="AM138" s="95" t="str">
        <f t="shared" si="140"/>
        <v/>
      </c>
      <c r="AN138" s="384"/>
      <c r="AO138" s="95"/>
      <c r="AP138" s="178"/>
      <c r="AQ138" s="178" t="str">
        <f t="shared" si="141"/>
        <v/>
      </c>
      <c r="AR138" s="95" t="str">
        <f t="shared" si="142"/>
        <v/>
      </c>
      <c r="AS138" s="384"/>
      <c r="AT138" s="95"/>
      <c r="AU138" s="178"/>
      <c r="AV138" s="178" t="str">
        <f t="shared" si="143"/>
        <v/>
      </c>
      <c r="AW138" s="95" t="str">
        <f t="shared" si="144"/>
        <v/>
      </c>
      <c r="AX138" s="384"/>
    </row>
    <row r="139" spans="2:50" hidden="1">
      <c r="B139" s="390"/>
      <c r="C139" s="95">
        <v>13</v>
      </c>
      <c r="D139" s="95"/>
      <c r="E139" s="95"/>
      <c r="F139" s="95"/>
      <c r="G139" s="95"/>
      <c r="H139" s="409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00"/>
      <c r="M139" s="154" t="str">
        <f t="shared" si="130"/>
        <v/>
      </c>
      <c r="N139" s="385"/>
      <c r="O139" s="385"/>
      <c r="P139" s="95"/>
      <c r="Q139" s="178"/>
      <c r="R139" s="178" t="str">
        <f t="shared" si="131"/>
        <v/>
      </c>
      <c r="S139" s="95" t="str">
        <f t="shared" si="132"/>
        <v/>
      </c>
      <c r="T139" s="384"/>
      <c r="U139" s="95"/>
      <c r="V139" s="178"/>
      <c r="W139" s="178" t="str">
        <f t="shared" si="133"/>
        <v/>
      </c>
      <c r="X139" s="95" t="str">
        <f t="shared" si="134"/>
        <v/>
      </c>
      <c r="Y139" s="384"/>
      <c r="Z139" s="95"/>
      <c r="AA139" s="178"/>
      <c r="AB139" s="178" t="str">
        <f t="shared" si="135"/>
        <v/>
      </c>
      <c r="AC139" s="95" t="str">
        <f t="shared" si="136"/>
        <v/>
      </c>
      <c r="AD139" s="384"/>
      <c r="AE139" s="95"/>
      <c r="AF139" s="178"/>
      <c r="AG139" s="178" t="str">
        <f t="shared" si="137"/>
        <v/>
      </c>
      <c r="AH139" s="95" t="str">
        <f t="shared" si="138"/>
        <v/>
      </c>
      <c r="AI139" s="384"/>
      <c r="AJ139" s="95"/>
      <c r="AK139" s="178"/>
      <c r="AL139" s="178" t="str">
        <f t="shared" si="139"/>
        <v/>
      </c>
      <c r="AM139" s="95" t="str">
        <f t="shared" si="140"/>
        <v/>
      </c>
      <c r="AN139" s="384"/>
      <c r="AO139" s="95"/>
      <c r="AP139" s="178"/>
      <c r="AQ139" s="178" t="str">
        <f t="shared" si="141"/>
        <v/>
      </c>
      <c r="AR139" s="95" t="str">
        <f t="shared" si="142"/>
        <v/>
      </c>
      <c r="AS139" s="384"/>
      <c r="AT139" s="95"/>
      <c r="AU139" s="178"/>
      <c r="AV139" s="178" t="str">
        <f t="shared" si="143"/>
        <v/>
      </c>
      <c r="AW139" s="95" t="str">
        <f t="shared" si="144"/>
        <v/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95"/>
      <c r="H140" s="409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00"/>
      <c r="M140" s="154" t="str">
        <f t="shared" si="130"/>
        <v/>
      </c>
      <c r="N140" s="385"/>
      <c r="O140" s="385"/>
      <c r="P140" s="95"/>
      <c r="Q140" s="178"/>
      <c r="R140" s="178" t="str">
        <f t="shared" si="131"/>
        <v/>
      </c>
      <c r="S140" s="95" t="str">
        <f t="shared" si="132"/>
        <v/>
      </c>
      <c r="T140" s="384"/>
      <c r="U140" s="95"/>
      <c r="V140" s="178"/>
      <c r="W140" s="178" t="str">
        <f t="shared" si="133"/>
        <v/>
      </c>
      <c r="X140" s="95" t="str">
        <f t="shared" si="134"/>
        <v/>
      </c>
      <c r="Y140" s="384"/>
      <c r="Z140" s="95"/>
      <c r="AA140" s="178"/>
      <c r="AB140" s="178" t="str">
        <f t="shared" si="135"/>
        <v/>
      </c>
      <c r="AC140" s="95" t="str">
        <f t="shared" si="136"/>
        <v/>
      </c>
      <c r="AD140" s="384"/>
      <c r="AE140" s="95"/>
      <c r="AF140" s="178"/>
      <c r="AG140" s="178" t="str">
        <f t="shared" si="137"/>
        <v/>
      </c>
      <c r="AH140" s="95" t="str">
        <f t="shared" si="138"/>
        <v/>
      </c>
      <c r="AI140" s="384"/>
      <c r="AJ140" s="95"/>
      <c r="AK140" s="178"/>
      <c r="AL140" s="178" t="str">
        <f t="shared" si="139"/>
        <v/>
      </c>
      <c r="AM140" s="95" t="str">
        <f t="shared" si="140"/>
        <v/>
      </c>
      <c r="AN140" s="384"/>
      <c r="AO140" s="95"/>
      <c r="AP140" s="178"/>
      <c r="AQ140" s="178" t="str">
        <f t="shared" si="141"/>
        <v/>
      </c>
      <c r="AR140" s="95" t="str">
        <f t="shared" si="142"/>
        <v/>
      </c>
      <c r="AS140" s="384"/>
      <c r="AT140" s="95"/>
      <c r="AU140" s="178"/>
      <c r="AV140" s="178" t="str">
        <f t="shared" si="143"/>
        <v/>
      </c>
      <c r="AW140" s="95" t="str">
        <f t="shared" si="144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95"/>
      <c r="H141" s="410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00"/>
      <c r="M141" s="154" t="str">
        <f t="shared" si="130"/>
        <v/>
      </c>
      <c r="N141" s="385"/>
      <c r="O141" s="385"/>
      <c r="P141" s="95"/>
      <c r="Q141" s="178"/>
      <c r="R141" s="178" t="str">
        <f t="shared" si="131"/>
        <v/>
      </c>
      <c r="S141" s="95" t="str">
        <f t="shared" si="132"/>
        <v/>
      </c>
      <c r="T141" s="384"/>
      <c r="U141" s="95"/>
      <c r="V141" s="178"/>
      <c r="W141" s="178" t="str">
        <f t="shared" si="133"/>
        <v/>
      </c>
      <c r="X141" s="95" t="str">
        <f t="shared" si="134"/>
        <v/>
      </c>
      <c r="Y141" s="384"/>
      <c r="Z141" s="95"/>
      <c r="AA141" s="178"/>
      <c r="AB141" s="178" t="str">
        <f t="shared" si="135"/>
        <v/>
      </c>
      <c r="AC141" s="95" t="str">
        <f t="shared" si="136"/>
        <v/>
      </c>
      <c r="AD141" s="384"/>
      <c r="AE141" s="95"/>
      <c r="AF141" s="178"/>
      <c r="AG141" s="178" t="str">
        <f t="shared" si="137"/>
        <v/>
      </c>
      <c r="AH141" s="95" t="str">
        <f t="shared" si="138"/>
        <v/>
      </c>
      <c r="AI141" s="384"/>
      <c r="AJ141" s="95"/>
      <c r="AK141" s="178"/>
      <c r="AL141" s="178" t="str">
        <f t="shared" si="139"/>
        <v/>
      </c>
      <c r="AM141" s="95" t="str">
        <f t="shared" si="140"/>
        <v/>
      </c>
      <c r="AN141" s="384"/>
      <c r="AO141" s="95"/>
      <c r="AP141" s="178"/>
      <c r="AQ141" s="178" t="str">
        <f t="shared" si="141"/>
        <v/>
      </c>
      <c r="AR141" s="95" t="str">
        <f t="shared" si="142"/>
        <v/>
      </c>
      <c r="AS141" s="384"/>
      <c r="AT141" s="95"/>
      <c r="AU141" s="178"/>
      <c r="AV141" s="178" t="str">
        <f t="shared" si="143"/>
        <v/>
      </c>
      <c r="AW141" s="95" t="str">
        <f t="shared" si="144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90" t="s">
        <v>154</v>
      </c>
      <c r="C147" s="95">
        <v>1</v>
      </c>
      <c r="D147" s="95" t="s">
        <v>155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08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00">
        <f>IFERROR(AVERAGE(K147:K161),"-")</f>
        <v>83.679699444228817</v>
      </c>
      <c r="M147" s="154">
        <f>IFERROR(RANK(K147, K$147:K$161),"")</f>
        <v>1</v>
      </c>
      <c r="N147" s="385"/>
      <c r="O147" s="385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384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384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384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384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384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384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384">
        <f>AVERAGE(AV147:AV161)</f>
        <v>84.197408979068697</v>
      </c>
    </row>
    <row r="148" spans="2:50" hidden="1">
      <c r="B148" s="390"/>
      <c r="C148" s="95">
        <v>2</v>
      </c>
      <c r="D148" s="95" t="s">
        <v>156</v>
      </c>
      <c r="E148" s="95">
        <v>26</v>
      </c>
      <c r="F148" s="95">
        <v>1500</v>
      </c>
      <c r="G148" s="178">
        <f t="shared" si="148"/>
        <v>57.692307692307693</v>
      </c>
      <c r="H148" s="409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00"/>
      <c r="M148" s="154">
        <f t="shared" ref="M148:M161" si="152">IFERROR(RANK(K148, K$147:K$161),"")</f>
        <v>2</v>
      </c>
      <c r="N148" s="385"/>
      <c r="O148" s="385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384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384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384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384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384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384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384"/>
    </row>
    <row r="149" spans="2:50" hidden="1">
      <c r="B149" s="390"/>
      <c r="C149" s="95">
        <v>3</v>
      </c>
      <c r="D149" s="95"/>
      <c r="E149" s="95"/>
      <c r="F149" s="95"/>
      <c r="G149" s="95"/>
      <c r="H149" s="409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00"/>
      <c r="M149" s="154" t="str">
        <f t="shared" si="152"/>
        <v/>
      </c>
      <c r="N149" s="385"/>
      <c r="O149" s="385"/>
      <c r="P149" s="95"/>
      <c r="Q149" s="178"/>
      <c r="R149" s="178" t="str">
        <f t="shared" si="153"/>
        <v/>
      </c>
      <c r="S149" s="95" t="str">
        <f t="shared" si="154"/>
        <v/>
      </c>
      <c r="T149" s="384"/>
      <c r="U149" s="95"/>
      <c r="V149" s="178"/>
      <c r="W149" s="178" t="str">
        <f t="shared" si="155"/>
        <v/>
      </c>
      <c r="X149" s="95" t="str">
        <f t="shared" si="156"/>
        <v/>
      </c>
      <c r="Y149" s="384"/>
      <c r="Z149" s="95"/>
      <c r="AA149" s="178"/>
      <c r="AB149" s="178" t="str">
        <f t="shared" si="157"/>
        <v/>
      </c>
      <c r="AC149" s="95" t="str">
        <f t="shared" si="158"/>
        <v/>
      </c>
      <c r="AD149" s="384"/>
      <c r="AE149" s="95"/>
      <c r="AF149" s="178"/>
      <c r="AG149" s="178" t="str">
        <f t="shared" si="159"/>
        <v/>
      </c>
      <c r="AH149" s="95" t="str">
        <f t="shared" si="160"/>
        <v/>
      </c>
      <c r="AI149" s="384"/>
      <c r="AJ149" s="95"/>
      <c r="AK149" s="178"/>
      <c r="AL149" s="178" t="str">
        <f t="shared" si="161"/>
        <v/>
      </c>
      <c r="AM149" s="95" t="str">
        <f t="shared" si="162"/>
        <v/>
      </c>
      <c r="AN149" s="384"/>
      <c r="AO149" s="95"/>
      <c r="AP149" s="178"/>
      <c r="AQ149" s="178" t="str">
        <f t="shared" si="163"/>
        <v/>
      </c>
      <c r="AR149" s="95" t="str">
        <f t="shared" si="164"/>
        <v/>
      </c>
      <c r="AS149" s="384"/>
      <c r="AT149" s="95"/>
      <c r="AU149" s="178"/>
      <c r="AV149" s="178" t="str">
        <f t="shared" si="165"/>
        <v/>
      </c>
      <c r="AW149" s="95" t="str">
        <f t="shared" si="166"/>
        <v/>
      </c>
      <c r="AX149" s="384"/>
    </row>
    <row r="150" spans="2:50" hidden="1">
      <c r="B150" s="390"/>
      <c r="C150" s="95">
        <v>4</v>
      </c>
      <c r="D150" s="95"/>
      <c r="E150" s="95"/>
      <c r="F150" s="95"/>
      <c r="G150" s="95"/>
      <c r="H150" s="409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00"/>
      <c r="M150" s="154" t="str">
        <f t="shared" si="152"/>
        <v/>
      </c>
      <c r="N150" s="385"/>
      <c r="O150" s="385"/>
      <c r="P150" s="95"/>
      <c r="Q150" s="178"/>
      <c r="R150" s="178" t="str">
        <f t="shared" si="153"/>
        <v/>
      </c>
      <c r="S150" s="95" t="str">
        <f t="shared" si="154"/>
        <v/>
      </c>
      <c r="T150" s="384"/>
      <c r="U150" s="95"/>
      <c r="V150" s="178"/>
      <c r="W150" s="178" t="str">
        <f t="shared" si="155"/>
        <v/>
      </c>
      <c r="X150" s="95" t="str">
        <f t="shared" si="156"/>
        <v/>
      </c>
      <c r="Y150" s="384"/>
      <c r="Z150" s="95"/>
      <c r="AA150" s="178"/>
      <c r="AB150" s="178" t="str">
        <f t="shared" si="157"/>
        <v/>
      </c>
      <c r="AC150" s="95" t="str">
        <f t="shared" si="158"/>
        <v/>
      </c>
      <c r="AD150" s="384"/>
      <c r="AE150" s="95"/>
      <c r="AF150" s="178"/>
      <c r="AG150" s="178" t="str">
        <f t="shared" si="159"/>
        <v/>
      </c>
      <c r="AH150" s="95" t="str">
        <f t="shared" si="160"/>
        <v/>
      </c>
      <c r="AI150" s="384"/>
      <c r="AJ150" s="95"/>
      <c r="AK150" s="178"/>
      <c r="AL150" s="178" t="str">
        <f t="shared" si="161"/>
        <v/>
      </c>
      <c r="AM150" s="95" t="str">
        <f t="shared" si="162"/>
        <v/>
      </c>
      <c r="AN150" s="384"/>
      <c r="AO150" s="95"/>
      <c r="AP150" s="178"/>
      <c r="AQ150" s="178" t="str">
        <f t="shared" si="163"/>
        <v/>
      </c>
      <c r="AR150" s="95" t="str">
        <f t="shared" si="164"/>
        <v/>
      </c>
      <c r="AS150" s="384"/>
      <c r="AT150" s="95"/>
      <c r="AU150" s="178"/>
      <c r="AV150" s="178" t="str">
        <f t="shared" si="165"/>
        <v/>
      </c>
      <c r="AW150" s="95" t="str">
        <f t="shared" si="166"/>
        <v/>
      </c>
      <c r="AX150" s="384"/>
    </row>
    <row r="151" spans="2:50" hidden="1">
      <c r="B151" s="390"/>
      <c r="C151" s="95">
        <v>5</v>
      </c>
      <c r="D151" s="95"/>
      <c r="E151" s="95"/>
      <c r="F151" s="95"/>
      <c r="G151" s="95"/>
      <c r="H151" s="409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00"/>
      <c r="M151" s="154" t="str">
        <f t="shared" si="152"/>
        <v/>
      </c>
      <c r="N151" s="385"/>
      <c r="O151" s="385"/>
      <c r="P151" s="95"/>
      <c r="Q151" s="178"/>
      <c r="R151" s="178" t="str">
        <f t="shared" si="153"/>
        <v/>
      </c>
      <c r="S151" s="95" t="str">
        <f t="shared" si="154"/>
        <v/>
      </c>
      <c r="T151" s="384"/>
      <c r="U151" s="95"/>
      <c r="V151" s="178"/>
      <c r="W151" s="178" t="str">
        <f t="shared" si="155"/>
        <v/>
      </c>
      <c r="X151" s="95" t="str">
        <f t="shared" si="156"/>
        <v/>
      </c>
      <c r="Y151" s="384"/>
      <c r="Z151" s="95"/>
      <c r="AA151" s="178"/>
      <c r="AB151" s="178" t="str">
        <f t="shared" si="157"/>
        <v/>
      </c>
      <c r="AC151" s="95" t="str">
        <f t="shared" si="158"/>
        <v/>
      </c>
      <c r="AD151" s="384"/>
      <c r="AE151" s="95"/>
      <c r="AF151" s="178"/>
      <c r="AG151" s="178" t="str">
        <f t="shared" si="159"/>
        <v/>
      </c>
      <c r="AH151" s="95" t="str">
        <f t="shared" si="160"/>
        <v/>
      </c>
      <c r="AI151" s="384"/>
      <c r="AJ151" s="95"/>
      <c r="AK151" s="178"/>
      <c r="AL151" s="178" t="str">
        <f t="shared" si="161"/>
        <v/>
      </c>
      <c r="AM151" s="95" t="str">
        <f t="shared" si="162"/>
        <v/>
      </c>
      <c r="AN151" s="384"/>
      <c r="AO151" s="95"/>
      <c r="AP151" s="178"/>
      <c r="AQ151" s="178" t="str">
        <f t="shared" si="163"/>
        <v/>
      </c>
      <c r="AR151" s="95" t="str">
        <f t="shared" si="164"/>
        <v/>
      </c>
      <c r="AS151" s="384"/>
      <c r="AT151" s="95"/>
      <c r="AU151" s="178"/>
      <c r="AV151" s="178" t="str">
        <f t="shared" si="165"/>
        <v/>
      </c>
      <c r="AW151" s="95" t="str">
        <f t="shared" si="166"/>
        <v/>
      </c>
      <c r="AX151" s="384"/>
    </row>
    <row r="152" spans="2:50" hidden="1">
      <c r="B152" s="390"/>
      <c r="C152" s="95">
        <v>6</v>
      </c>
      <c r="D152" s="95"/>
      <c r="E152" s="95"/>
      <c r="F152" s="95"/>
      <c r="G152" s="95"/>
      <c r="H152" s="409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00"/>
      <c r="M152" s="154" t="str">
        <f t="shared" si="152"/>
        <v/>
      </c>
      <c r="N152" s="385"/>
      <c r="O152" s="385"/>
      <c r="P152" s="95"/>
      <c r="Q152" s="178"/>
      <c r="R152" s="178" t="str">
        <f t="shared" si="153"/>
        <v/>
      </c>
      <c r="S152" s="95" t="str">
        <f t="shared" si="154"/>
        <v/>
      </c>
      <c r="T152" s="384"/>
      <c r="U152" s="95"/>
      <c r="V152" s="178"/>
      <c r="W152" s="178" t="str">
        <f t="shared" si="155"/>
        <v/>
      </c>
      <c r="X152" s="95" t="str">
        <f t="shared" si="156"/>
        <v/>
      </c>
      <c r="Y152" s="384"/>
      <c r="Z152" s="95"/>
      <c r="AA152" s="178"/>
      <c r="AB152" s="178" t="str">
        <f t="shared" si="157"/>
        <v/>
      </c>
      <c r="AC152" s="95" t="str">
        <f t="shared" si="158"/>
        <v/>
      </c>
      <c r="AD152" s="384"/>
      <c r="AE152" s="95"/>
      <c r="AF152" s="178"/>
      <c r="AG152" s="178" t="str">
        <f t="shared" si="159"/>
        <v/>
      </c>
      <c r="AH152" s="95" t="str">
        <f t="shared" si="160"/>
        <v/>
      </c>
      <c r="AI152" s="384"/>
      <c r="AJ152" s="95"/>
      <c r="AK152" s="178"/>
      <c r="AL152" s="178" t="str">
        <f t="shared" si="161"/>
        <v/>
      </c>
      <c r="AM152" s="95" t="str">
        <f t="shared" si="162"/>
        <v/>
      </c>
      <c r="AN152" s="384"/>
      <c r="AO152" s="95"/>
      <c r="AP152" s="178"/>
      <c r="AQ152" s="178" t="str">
        <f t="shared" si="163"/>
        <v/>
      </c>
      <c r="AR152" s="95" t="str">
        <f t="shared" si="164"/>
        <v/>
      </c>
      <c r="AS152" s="384"/>
      <c r="AT152" s="95"/>
      <c r="AU152" s="178"/>
      <c r="AV152" s="178" t="str">
        <f t="shared" si="165"/>
        <v/>
      </c>
      <c r="AW152" s="95" t="str">
        <f t="shared" si="166"/>
        <v/>
      </c>
      <c r="AX152" s="384"/>
    </row>
    <row r="153" spans="2:50" hidden="1">
      <c r="B153" s="390"/>
      <c r="C153" s="95">
        <v>7</v>
      </c>
      <c r="D153" s="95"/>
      <c r="E153" s="95"/>
      <c r="F153" s="95"/>
      <c r="G153" s="95"/>
      <c r="H153" s="409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00"/>
      <c r="M153" s="154" t="str">
        <f t="shared" si="152"/>
        <v/>
      </c>
      <c r="N153" s="385"/>
      <c r="O153" s="385"/>
      <c r="P153" s="95"/>
      <c r="Q153" s="178"/>
      <c r="R153" s="178" t="str">
        <f t="shared" si="153"/>
        <v/>
      </c>
      <c r="S153" s="95" t="str">
        <f t="shared" si="154"/>
        <v/>
      </c>
      <c r="T153" s="384"/>
      <c r="U153" s="95"/>
      <c r="V153" s="178"/>
      <c r="W153" s="178" t="str">
        <f t="shared" si="155"/>
        <v/>
      </c>
      <c r="X153" s="95" t="str">
        <f t="shared" si="156"/>
        <v/>
      </c>
      <c r="Y153" s="384"/>
      <c r="Z153" s="95"/>
      <c r="AA153" s="178"/>
      <c r="AB153" s="178" t="str">
        <f t="shared" si="157"/>
        <v/>
      </c>
      <c r="AC153" s="95" t="str">
        <f t="shared" si="158"/>
        <v/>
      </c>
      <c r="AD153" s="384"/>
      <c r="AE153" s="95"/>
      <c r="AF153" s="178"/>
      <c r="AG153" s="178" t="str">
        <f t="shared" si="159"/>
        <v/>
      </c>
      <c r="AH153" s="95" t="str">
        <f t="shared" si="160"/>
        <v/>
      </c>
      <c r="AI153" s="384"/>
      <c r="AJ153" s="95"/>
      <c r="AK153" s="178"/>
      <c r="AL153" s="178" t="str">
        <f t="shared" si="161"/>
        <v/>
      </c>
      <c r="AM153" s="95" t="str">
        <f t="shared" si="162"/>
        <v/>
      </c>
      <c r="AN153" s="384"/>
      <c r="AO153" s="95"/>
      <c r="AP153" s="178"/>
      <c r="AQ153" s="178" t="str">
        <f t="shared" si="163"/>
        <v/>
      </c>
      <c r="AR153" s="95" t="str">
        <f t="shared" si="164"/>
        <v/>
      </c>
      <c r="AS153" s="384"/>
      <c r="AT153" s="95"/>
      <c r="AU153" s="178"/>
      <c r="AV153" s="178" t="str">
        <f t="shared" si="165"/>
        <v/>
      </c>
      <c r="AW153" s="95" t="str">
        <f t="shared" si="166"/>
        <v/>
      </c>
      <c r="AX153" s="384"/>
    </row>
    <row r="154" spans="2:50" hidden="1">
      <c r="B154" s="390"/>
      <c r="C154" s="95">
        <v>8</v>
      </c>
      <c r="D154" s="95"/>
      <c r="E154" s="95"/>
      <c r="F154" s="95"/>
      <c r="G154" s="95"/>
      <c r="H154" s="409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00"/>
      <c r="M154" s="154" t="str">
        <f t="shared" si="152"/>
        <v/>
      </c>
      <c r="N154" s="385"/>
      <c r="O154" s="385"/>
      <c r="P154" s="95"/>
      <c r="Q154" s="178"/>
      <c r="R154" s="178" t="str">
        <f t="shared" si="153"/>
        <v/>
      </c>
      <c r="S154" s="95" t="str">
        <f t="shared" si="154"/>
        <v/>
      </c>
      <c r="T154" s="384"/>
      <c r="U154" s="95"/>
      <c r="V154" s="178"/>
      <c r="W154" s="178" t="str">
        <f t="shared" si="155"/>
        <v/>
      </c>
      <c r="X154" s="95" t="str">
        <f t="shared" si="156"/>
        <v/>
      </c>
      <c r="Y154" s="384"/>
      <c r="Z154" s="95"/>
      <c r="AA154" s="178"/>
      <c r="AB154" s="178" t="str">
        <f t="shared" si="157"/>
        <v/>
      </c>
      <c r="AC154" s="95" t="str">
        <f t="shared" si="158"/>
        <v/>
      </c>
      <c r="AD154" s="384"/>
      <c r="AE154" s="95"/>
      <c r="AF154" s="178"/>
      <c r="AG154" s="178" t="str">
        <f t="shared" si="159"/>
        <v/>
      </c>
      <c r="AH154" s="95" t="str">
        <f t="shared" si="160"/>
        <v/>
      </c>
      <c r="AI154" s="384"/>
      <c r="AJ154" s="95"/>
      <c r="AK154" s="178"/>
      <c r="AL154" s="178" t="str">
        <f t="shared" si="161"/>
        <v/>
      </c>
      <c r="AM154" s="95" t="str">
        <f t="shared" si="162"/>
        <v/>
      </c>
      <c r="AN154" s="384"/>
      <c r="AO154" s="95"/>
      <c r="AP154" s="178"/>
      <c r="AQ154" s="178" t="str">
        <f t="shared" si="163"/>
        <v/>
      </c>
      <c r="AR154" s="95" t="str">
        <f t="shared" si="164"/>
        <v/>
      </c>
      <c r="AS154" s="384"/>
      <c r="AT154" s="95"/>
      <c r="AU154" s="178"/>
      <c r="AV154" s="178" t="str">
        <f t="shared" si="165"/>
        <v/>
      </c>
      <c r="AW154" s="95" t="str">
        <f t="shared" si="166"/>
        <v/>
      </c>
      <c r="AX154" s="384"/>
    </row>
    <row r="155" spans="2:50" hidden="1">
      <c r="B155" s="390"/>
      <c r="C155" s="95">
        <v>9</v>
      </c>
      <c r="D155" s="95"/>
      <c r="E155" s="95"/>
      <c r="F155" s="95"/>
      <c r="G155" s="95"/>
      <c r="H155" s="409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00"/>
      <c r="M155" s="154" t="str">
        <f t="shared" si="152"/>
        <v/>
      </c>
      <c r="N155" s="385"/>
      <c r="O155" s="385"/>
      <c r="P155" s="95"/>
      <c r="Q155" s="178"/>
      <c r="R155" s="178" t="str">
        <f t="shared" si="153"/>
        <v/>
      </c>
      <c r="S155" s="95" t="str">
        <f t="shared" si="154"/>
        <v/>
      </c>
      <c r="T155" s="384"/>
      <c r="U155" s="95"/>
      <c r="V155" s="178"/>
      <c r="W155" s="178" t="str">
        <f t="shared" si="155"/>
        <v/>
      </c>
      <c r="X155" s="95" t="str">
        <f t="shared" si="156"/>
        <v/>
      </c>
      <c r="Y155" s="384"/>
      <c r="Z155" s="95"/>
      <c r="AA155" s="178"/>
      <c r="AB155" s="178" t="str">
        <f t="shared" si="157"/>
        <v/>
      </c>
      <c r="AC155" s="95" t="str">
        <f t="shared" si="158"/>
        <v/>
      </c>
      <c r="AD155" s="384"/>
      <c r="AE155" s="95"/>
      <c r="AF155" s="178"/>
      <c r="AG155" s="178" t="str">
        <f t="shared" si="159"/>
        <v/>
      </c>
      <c r="AH155" s="95" t="str">
        <f t="shared" si="160"/>
        <v/>
      </c>
      <c r="AI155" s="384"/>
      <c r="AJ155" s="95"/>
      <c r="AK155" s="178"/>
      <c r="AL155" s="178" t="str">
        <f t="shared" si="161"/>
        <v/>
      </c>
      <c r="AM155" s="95" t="str">
        <f t="shared" si="162"/>
        <v/>
      </c>
      <c r="AN155" s="384"/>
      <c r="AO155" s="95"/>
      <c r="AP155" s="178"/>
      <c r="AQ155" s="178" t="str">
        <f t="shared" si="163"/>
        <v/>
      </c>
      <c r="AR155" s="95" t="str">
        <f t="shared" si="164"/>
        <v/>
      </c>
      <c r="AS155" s="384"/>
      <c r="AT155" s="95"/>
      <c r="AU155" s="178"/>
      <c r="AV155" s="178" t="str">
        <f t="shared" si="165"/>
        <v/>
      </c>
      <c r="AW155" s="95" t="str">
        <f t="shared" si="166"/>
        <v/>
      </c>
      <c r="AX155" s="384"/>
    </row>
    <row r="156" spans="2:50" hidden="1">
      <c r="B156" s="390"/>
      <c r="C156" s="95">
        <v>10</v>
      </c>
      <c r="D156" s="95"/>
      <c r="E156" s="95"/>
      <c r="F156" s="95"/>
      <c r="G156" s="95"/>
      <c r="H156" s="409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00"/>
      <c r="M156" s="154" t="str">
        <f t="shared" si="152"/>
        <v/>
      </c>
      <c r="N156" s="385"/>
      <c r="O156" s="385"/>
      <c r="P156" s="95"/>
      <c r="Q156" s="178"/>
      <c r="R156" s="178" t="str">
        <f t="shared" si="153"/>
        <v/>
      </c>
      <c r="S156" s="95" t="str">
        <f t="shared" si="154"/>
        <v/>
      </c>
      <c r="T156" s="384"/>
      <c r="U156" s="95"/>
      <c r="V156" s="178"/>
      <c r="W156" s="178" t="str">
        <f t="shared" si="155"/>
        <v/>
      </c>
      <c r="X156" s="95" t="str">
        <f t="shared" si="156"/>
        <v/>
      </c>
      <c r="Y156" s="384"/>
      <c r="Z156" s="95"/>
      <c r="AA156" s="178"/>
      <c r="AB156" s="178" t="str">
        <f t="shared" si="157"/>
        <v/>
      </c>
      <c r="AC156" s="95" t="str">
        <f t="shared" si="158"/>
        <v/>
      </c>
      <c r="AD156" s="384"/>
      <c r="AE156" s="95"/>
      <c r="AF156" s="178"/>
      <c r="AG156" s="178" t="str">
        <f t="shared" si="159"/>
        <v/>
      </c>
      <c r="AH156" s="95" t="str">
        <f t="shared" si="160"/>
        <v/>
      </c>
      <c r="AI156" s="384"/>
      <c r="AJ156" s="95"/>
      <c r="AK156" s="178"/>
      <c r="AL156" s="178" t="str">
        <f t="shared" si="161"/>
        <v/>
      </c>
      <c r="AM156" s="95" t="str">
        <f t="shared" si="162"/>
        <v/>
      </c>
      <c r="AN156" s="384"/>
      <c r="AO156" s="95"/>
      <c r="AP156" s="178"/>
      <c r="AQ156" s="178" t="str">
        <f t="shared" si="163"/>
        <v/>
      </c>
      <c r="AR156" s="95" t="str">
        <f t="shared" si="164"/>
        <v/>
      </c>
      <c r="AS156" s="384"/>
      <c r="AT156" s="95"/>
      <c r="AU156" s="178"/>
      <c r="AV156" s="178" t="str">
        <f t="shared" si="165"/>
        <v/>
      </c>
      <c r="AW156" s="95" t="str">
        <f t="shared" si="166"/>
        <v/>
      </c>
      <c r="AX156" s="384"/>
    </row>
    <row r="157" spans="2:50" hidden="1">
      <c r="B157" s="390"/>
      <c r="C157" s="95">
        <v>11</v>
      </c>
      <c r="D157" s="95"/>
      <c r="E157" s="95"/>
      <c r="F157" s="95"/>
      <c r="G157" s="95"/>
      <c r="H157" s="409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00"/>
      <c r="M157" s="154" t="str">
        <f t="shared" si="152"/>
        <v/>
      </c>
      <c r="N157" s="385"/>
      <c r="O157" s="385"/>
      <c r="P157" s="95"/>
      <c r="Q157" s="178"/>
      <c r="R157" s="178" t="str">
        <f t="shared" si="153"/>
        <v/>
      </c>
      <c r="S157" s="95" t="str">
        <f t="shared" si="154"/>
        <v/>
      </c>
      <c r="T157" s="384"/>
      <c r="U157" s="95"/>
      <c r="V157" s="178"/>
      <c r="W157" s="178" t="str">
        <f t="shared" si="155"/>
        <v/>
      </c>
      <c r="X157" s="95" t="str">
        <f t="shared" si="156"/>
        <v/>
      </c>
      <c r="Y157" s="384"/>
      <c r="Z157" s="95"/>
      <c r="AA157" s="178"/>
      <c r="AB157" s="178" t="str">
        <f t="shared" si="157"/>
        <v/>
      </c>
      <c r="AC157" s="95" t="str">
        <f t="shared" si="158"/>
        <v/>
      </c>
      <c r="AD157" s="384"/>
      <c r="AE157" s="95"/>
      <c r="AF157" s="178"/>
      <c r="AG157" s="178" t="str">
        <f t="shared" si="159"/>
        <v/>
      </c>
      <c r="AH157" s="95" t="str">
        <f t="shared" si="160"/>
        <v/>
      </c>
      <c r="AI157" s="384"/>
      <c r="AJ157" s="95"/>
      <c r="AK157" s="178"/>
      <c r="AL157" s="178" t="str">
        <f t="shared" si="161"/>
        <v/>
      </c>
      <c r="AM157" s="95" t="str">
        <f t="shared" si="162"/>
        <v/>
      </c>
      <c r="AN157" s="384"/>
      <c r="AO157" s="95"/>
      <c r="AP157" s="178"/>
      <c r="AQ157" s="178" t="str">
        <f t="shared" si="163"/>
        <v/>
      </c>
      <c r="AR157" s="95" t="str">
        <f t="shared" si="164"/>
        <v/>
      </c>
      <c r="AS157" s="384"/>
      <c r="AT157" s="95"/>
      <c r="AU157" s="178"/>
      <c r="AV157" s="178" t="str">
        <f t="shared" si="165"/>
        <v/>
      </c>
      <c r="AW157" s="95" t="str">
        <f t="shared" si="166"/>
        <v/>
      </c>
      <c r="AX157" s="384"/>
    </row>
    <row r="158" spans="2:50" hidden="1">
      <c r="B158" s="390"/>
      <c r="C158" s="95">
        <v>12</v>
      </c>
      <c r="D158" s="95"/>
      <c r="E158" s="95"/>
      <c r="F158" s="95"/>
      <c r="G158" s="95"/>
      <c r="H158" s="409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00"/>
      <c r="M158" s="154" t="str">
        <f t="shared" si="152"/>
        <v/>
      </c>
      <c r="N158" s="385"/>
      <c r="O158" s="385"/>
      <c r="P158" s="95"/>
      <c r="Q158" s="178"/>
      <c r="R158" s="178" t="str">
        <f t="shared" si="153"/>
        <v/>
      </c>
      <c r="S158" s="95" t="str">
        <f t="shared" si="154"/>
        <v/>
      </c>
      <c r="T158" s="384"/>
      <c r="U158" s="95"/>
      <c r="V158" s="178"/>
      <c r="W158" s="178" t="str">
        <f t="shared" si="155"/>
        <v/>
      </c>
      <c r="X158" s="95" t="str">
        <f t="shared" si="156"/>
        <v/>
      </c>
      <c r="Y158" s="384"/>
      <c r="Z158" s="95"/>
      <c r="AA158" s="178"/>
      <c r="AB158" s="178" t="str">
        <f t="shared" si="157"/>
        <v/>
      </c>
      <c r="AC158" s="95" t="str">
        <f t="shared" si="158"/>
        <v/>
      </c>
      <c r="AD158" s="384"/>
      <c r="AE158" s="95"/>
      <c r="AF158" s="178"/>
      <c r="AG158" s="178" t="str">
        <f t="shared" si="159"/>
        <v/>
      </c>
      <c r="AH158" s="95" t="str">
        <f t="shared" si="160"/>
        <v/>
      </c>
      <c r="AI158" s="384"/>
      <c r="AJ158" s="95"/>
      <c r="AK158" s="178"/>
      <c r="AL158" s="178" t="str">
        <f t="shared" si="161"/>
        <v/>
      </c>
      <c r="AM158" s="95" t="str">
        <f t="shared" si="162"/>
        <v/>
      </c>
      <c r="AN158" s="384"/>
      <c r="AO158" s="95"/>
      <c r="AP158" s="178"/>
      <c r="AQ158" s="178" t="str">
        <f t="shared" si="163"/>
        <v/>
      </c>
      <c r="AR158" s="95" t="str">
        <f t="shared" si="164"/>
        <v/>
      </c>
      <c r="AS158" s="384"/>
      <c r="AT158" s="95"/>
      <c r="AU158" s="178"/>
      <c r="AV158" s="178" t="str">
        <f t="shared" si="165"/>
        <v/>
      </c>
      <c r="AW158" s="95" t="str">
        <f t="shared" si="166"/>
        <v/>
      </c>
      <c r="AX158" s="384"/>
    </row>
    <row r="159" spans="2:50" hidden="1">
      <c r="B159" s="390"/>
      <c r="C159" s="95">
        <v>13</v>
      </c>
      <c r="D159" s="95"/>
      <c r="E159" s="95"/>
      <c r="F159" s="95"/>
      <c r="G159" s="95"/>
      <c r="H159" s="409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00"/>
      <c r="M159" s="154" t="str">
        <f t="shared" si="152"/>
        <v/>
      </c>
      <c r="N159" s="385"/>
      <c r="O159" s="385"/>
      <c r="P159" s="95"/>
      <c r="Q159" s="178"/>
      <c r="R159" s="178" t="str">
        <f t="shared" si="153"/>
        <v/>
      </c>
      <c r="S159" s="95" t="str">
        <f t="shared" si="154"/>
        <v/>
      </c>
      <c r="T159" s="384"/>
      <c r="U159" s="95"/>
      <c r="V159" s="178"/>
      <c r="W159" s="178" t="str">
        <f t="shared" si="155"/>
        <v/>
      </c>
      <c r="X159" s="95" t="str">
        <f t="shared" si="156"/>
        <v/>
      </c>
      <c r="Y159" s="384"/>
      <c r="Z159" s="95"/>
      <c r="AA159" s="178"/>
      <c r="AB159" s="178" t="str">
        <f t="shared" si="157"/>
        <v/>
      </c>
      <c r="AC159" s="95" t="str">
        <f t="shared" si="158"/>
        <v/>
      </c>
      <c r="AD159" s="384"/>
      <c r="AE159" s="95"/>
      <c r="AF159" s="178"/>
      <c r="AG159" s="178" t="str">
        <f t="shared" si="159"/>
        <v/>
      </c>
      <c r="AH159" s="95" t="str">
        <f t="shared" si="160"/>
        <v/>
      </c>
      <c r="AI159" s="384"/>
      <c r="AJ159" s="95"/>
      <c r="AK159" s="178"/>
      <c r="AL159" s="178" t="str">
        <f t="shared" si="161"/>
        <v/>
      </c>
      <c r="AM159" s="95" t="str">
        <f t="shared" si="162"/>
        <v/>
      </c>
      <c r="AN159" s="384"/>
      <c r="AO159" s="95"/>
      <c r="AP159" s="178"/>
      <c r="AQ159" s="178" t="str">
        <f t="shared" si="163"/>
        <v/>
      </c>
      <c r="AR159" s="95" t="str">
        <f t="shared" si="164"/>
        <v/>
      </c>
      <c r="AS159" s="384"/>
      <c r="AT159" s="95"/>
      <c r="AU159" s="178"/>
      <c r="AV159" s="178" t="str">
        <f t="shared" si="165"/>
        <v/>
      </c>
      <c r="AW159" s="95" t="str">
        <f t="shared" si="166"/>
        <v/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95"/>
      <c r="H160" s="409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00"/>
      <c r="M160" s="154" t="str">
        <f t="shared" si="152"/>
        <v/>
      </c>
      <c r="N160" s="385"/>
      <c r="O160" s="385"/>
      <c r="P160" s="95"/>
      <c r="Q160" s="178"/>
      <c r="R160" s="178" t="str">
        <f t="shared" si="153"/>
        <v/>
      </c>
      <c r="S160" s="95" t="str">
        <f t="shared" si="154"/>
        <v/>
      </c>
      <c r="T160" s="384"/>
      <c r="U160" s="95"/>
      <c r="V160" s="178"/>
      <c r="W160" s="178" t="str">
        <f t="shared" si="155"/>
        <v/>
      </c>
      <c r="X160" s="95" t="str">
        <f t="shared" si="156"/>
        <v/>
      </c>
      <c r="Y160" s="384"/>
      <c r="Z160" s="95"/>
      <c r="AA160" s="178"/>
      <c r="AB160" s="178" t="str">
        <f t="shared" si="157"/>
        <v/>
      </c>
      <c r="AC160" s="95" t="str">
        <f t="shared" si="158"/>
        <v/>
      </c>
      <c r="AD160" s="384"/>
      <c r="AE160" s="95"/>
      <c r="AF160" s="178"/>
      <c r="AG160" s="178" t="str">
        <f t="shared" si="159"/>
        <v/>
      </c>
      <c r="AH160" s="95" t="str">
        <f t="shared" si="160"/>
        <v/>
      </c>
      <c r="AI160" s="384"/>
      <c r="AJ160" s="95"/>
      <c r="AK160" s="178"/>
      <c r="AL160" s="178" t="str">
        <f t="shared" si="161"/>
        <v/>
      </c>
      <c r="AM160" s="95" t="str">
        <f t="shared" si="162"/>
        <v/>
      </c>
      <c r="AN160" s="384"/>
      <c r="AO160" s="95"/>
      <c r="AP160" s="178"/>
      <c r="AQ160" s="178" t="str">
        <f t="shared" si="163"/>
        <v/>
      </c>
      <c r="AR160" s="95" t="str">
        <f t="shared" si="164"/>
        <v/>
      </c>
      <c r="AS160" s="384"/>
      <c r="AT160" s="95"/>
      <c r="AU160" s="178"/>
      <c r="AV160" s="178" t="str">
        <f t="shared" si="165"/>
        <v/>
      </c>
      <c r="AW160" s="95" t="str">
        <f t="shared" si="166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95"/>
      <c r="H161" s="410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00"/>
      <c r="M161" s="154" t="str">
        <f t="shared" si="152"/>
        <v/>
      </c>
      <c r="N161" s="385"/>
      <c r="O161" s="385"/>
      <c r="P161" s="95"/>
      <c r="Q161" s="178"/>
      <c r="R161" s="178" t="str">
        <f t="shared" si="153"/>
        <v/>
      </c>
      <c r="S161" s="95" t="str">
        <f t="shared" si="154"/>
        <v/>
      </c>
      <c r="T161" s="384"/>
      <c r="U161" s="95"/>
      <c r="V161" s="178"/>
      <c r="W161" s="178" t="str">
        <f t="shared" si="155"/>
        <v/>
      </c>
      <c r="X161" s="95" t="str">
        <f t="shared" si="156"/>
        <v/>
      </c>
      <c r="Y161" s="384"/>
      <c r="Z161" s="95"/>
      <c r="AA161" s="178"/>
      <c r="AB161" s="178" t="str">
        <f t="shared" si="157"/>
        <v/>
      </c>
      <c r="AC161" s="95" t="str">
        <f t="shared" si="158"/>
        <v/>
      </c>
      <c r="AD161" s="384"/>
      <c r="AE161" s="95"/>
      <c r="AF161" s="178"/>
      <c r="AG161" s="178" t="str">
        <f t="shared" si="159"/>
        <v/>
      </c>
      <c r="AH161" s="95" t="str">
        <f t="shared" si="160"/>
        <v/>
      </c>
      <c r="AI161" s="384"/>
      <c r="AJ161" s="95"/>
      <c r="AK161" s="178"/>
      <c r="AL161" s="178" t="str">
        <f t="shared" si="161"/>
        <v/>
      </c>
      <c r="AM161" s="95" t="str">
        <f t="shared" si="162"/>
        <v/>
      </c>
      <c r="AN161" s="384"/>
      <c r="AO161" s="95"/>
      <c r="AP161" s="178"/>
      <c r="AQ161" s="178" t="str">
        <f t="shared" si="163"/>
        <v/>
      </c>
      <c r="AR161" s="95" t="str">
        <f t="shared" si="164"/>
        <v/>
      </c>
      <c r="AS161" s="384"/>
      <c r="AT161" s="95"/>
      <c r="AU161" s="178"/>
      <c r="AV161" s="178" t="str">
        <f t="shared" si="165"/>
        <v/>
      </c>
      <c r="AW161" s="95" t="str">
        <f t="shared" si="166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90" t="s">
        <v>154</v>
      </c>
      <c r="C167" s="95">
        <v>1</v>
      </c>
      <c r="D167" s="95" t="s">
        <v>155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08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00">
        <f>IFERROR(AVERAGE(K167:K181),"-")</f>
        <v>84.058977519093901</v>
      </c>
      <c r="M167" s="154">
        <f>IFERROR(RANK(K167, K$167:K$181),"")</f>
        <v>1</v>
      </c>
      <c r="N167" s="385"/>
      <c r="O167" s="385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384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384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384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384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384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384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384">
        <f>AVERAGE(AV167:AV181)</f>
        <v>84.014152305766828</v>
      </c>
    </row>
    <row r="168" spans="2:50" hidden="1">
      <c r="B168" s="390"/>
      <c r="C168" s="95">
        <v>2</v>
      </c>
      <c r="D168" s="95" t="s">
        <v>156</v>
      </c>
      <c r="E168" s="95">
        <v>26</v>
      </c>
      <c r="F168" s="95">
        <v>1500</v>
      </c>
      <c r="G168" s="178">
        <f t="shared" si="170"/>
        <v>57.692307692307693</v>
      </c>
      <c r="H168" s="409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00"/>
      <c r="M168" s="154">
        <f t="shared" ref="M168:M181" si="174">IFERROR(RANK(K168, K$167:K$181),"")</f>
        <v>2</v>
      </c>
      <c r="N168" s="385"/>
      <c r="O168" s="385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384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384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384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384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384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384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384"/>
    </row>
    <row r="169" spans="2:50" hidden="1">
      <c r="B169" s="390"/>
      <c r="C169" s="95">
        <v>3</v>
      </c>
      <c r="D169" s="95"/>
      <c r="E169" s="95"/>
      <c r="F169" s="95"/>
      <c r="G169" s="95"/>
      <c r="H169" s="409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00"/>
      <c r="M169" s="154" t="str">
        <f t="shared" si="174"/>
        <v/>
      </c>
      <c r="N169" s="385"/>
      <c r="O169" s="385"/>
      <c r="P169" s="95"/>
      <c r="Q169" s="178"/>
      <c r="R169" s="178" t="str">
        <f t="shared" si="175"/>
        <v/>
      </c>
      <c r="S169" s="95" t="str">
        <f t="shared" si="176"/>
        <v/>
      </c>
      <c r="T169" s="384"/>
      <c r="U169" s="95"/>
      <c r="V169" s="178"/>
      <c r="W169" s="178" t="str">
        <f t="shared" si="177"/>
        <v/>
      </c>
      <c r="X169" s="95" t="str">
        <f t="shared" si="178"/>
        <v/>
      </c>
      <c r="Y169" s="384"/>
      <c r="Z169" s="95"/>
      <c r="AA169" s="178"/>
      <c r="AB169" s="178" t="str">
        <f t="shared" si="179"/>
        <v/>
      </c>
      <c r="AC169" s="95" t="str">
        <f t="shared" si="180"/>
        <v/>
      </c>
      <c r="AD169" s="384"/>
      <c r="AE169" s="95"/>
      <c r="AF169" s="178"/>
      <c r="AG169" s="178" t="str">
        <f t="shared" si="181"/>
        <v/>
      </c>
      <c r="AH169" s="95" t="str">
        <f t="shared" si="182"/>
        <v/>
      </c>
      <c r="AI169" s="384"/>
      <c r="AJ169" s="95"/>
      <c r="AK169" s="178"/>
      <c r="AL169" s="178" t="str">
        <f t="shared" si="183"/>
        <v/>
      </c>
      <c r="AM169" s="95" t="str">
        <f t="shared" si="184"/>
        <v/>
      </c>
      <c r="AN169" s="384"/>
      <c r="AO169" s="95"/>
      <c r="AP169" s="178"/>
      <c r="AQ169" s="178" t="str">
        <f t="shared" si="185"/>
        <v/>
      </c>
      <c r="AR169" s="95" t="str">
        <f t="shared" si="186"/>
        <v/>
      </c>
      <c r="AS169" s="384"/>
      <c r="AT169" s="95"/>
      <c r="AU169" s="178"/>
      <c r="AV169" s="178" t="str">
        <f t="shared" si="187"/>
        <v/>
      </c>
      <c r="AW169" s="95" t="str">
        <f t="shared" si="188"/>
        <v/>
      </c>
      <c r="AX169" s="384"/>
    </row>
    <row r="170" spans="2:50" hidden="1">
      <c r="B170" s="390"/>
      <c r="C170" s="95">
        <v>4</v>
      </c>
      <c r="D170" s="95"/>
      <c r="E170" s="95"/>
      <c r="F170" s="95"/>
      <c r="G170" s="95"/>
      <c r="H170" s="409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00"/>
      <c r="M170" s="154" t="str">
        <f t="shared" si="174"/>
        <v/>
      </c>
      <c r="N170" s="385"/>
      <c r="O170" s="385"/>
      <c r="P170" s="95"/>
      <c r="Q170" s="178"/>
      <c r="R170" s="178" t="str">
        <f t="shared" si="175"/>
        <v/>
      </c>
      <c r="S170" s="95" t="str">
        <f t="shared" si="176"/>
        <v/>
      </c>
      <c r="T170" s="384"/>
      <c r="U170" s="95"/>
      <c r="V170" s="178"/>
      <c r="W170" s="178" t="str">
        <f t="shared" si="177"/>
        <v/>
      </c>
      <c r="X170" s="95" t="str">
        <f t="shared" si="178"/>
        <v/>
      </c>
      <c r="Y170" s="384"/>
      <c r="Z170" s="95"/>
      <c r="AA170" s="178"/>
      <c r="AB170" s="178" t="str">
        <f t="shared" si="179"/>
        <v/>
      </c>
      <c r="AC170" s="95" t="str">
        <f t="shared" si="180"/>
        <v/>
      </c>
      <c r="AD170" s="384"/>
      <c r="AE170" s="95"/>
      <c r="AF170" s="178"/>
      <c r="AG170" s="178" t="str">
        <f t="shared" si="181"/>
        <v/>
      </c>
      <c r="AH170" s="95" t="str">
        <f t="shared" si="182"/>
        <v/>
      </c>
      <c r="AI170" s="384"/>
      <c r="AJ170" s="95"/>
      <c r="AK170" s="178"/>
      <c r="AL170" s="178" t="str">
        <f t="shared" si="183"/>
        <v/>
      </c>
      <c r="AM170" s="95" t="str">
        <f t="shared" si="184"/>
        <v/>
      </c>
      <c r="AN170" s="384"/>
      <c r="AO170" s="95"/>
      <c r="AP170" s="178"/>
      <c r="AQ170" s="178" t="str">
        <f t="shared" si="185"/>
        <v/>
      </c>
      <c r="AR170" s="95" t="str">
        <f t="shared" si="186"/>
        <v/>
      </c>
      <c r="AS170" s="384"/>
      <c r="AT170" s="95"/>
      <c r="AU170" s="178"/>
      <c r="AV170" s="178" t="str">
        <f t="shared" si="187"/>
        <v/>
      </c>
      <c r="AW170" s="95" t="str">
        <f t="shared" si="188"/>
        <v/>
      </c>
      <c r="AX170" s="384"/>
    </row>
    <row r="171" spans="2:50" hidden="1">
      <c r="B171" s="390"/>
      <c r="C171" s="95">
        <v>5</v>
      </c>
      <c r="D171" s="95"/>
      <c r="E171" s="95"/>
      <c r="F171" s="95"/>
      <c r="G171" s="95"/>
      <c r="H171" s="409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00"/>
      <c r="M171" s="154" t="str">
        <f t="shared" si="174"/>
        <v/>
      </c>
      <c r="N171" s="385"/>
      <c r="O171" s="385"/>
      <c r="P171" s="95"/>
      <c r="Q171" s="178"/>
      <c r="R171" s="178" t="str">
        <f t="shared" si="175"/>
        <v/>
      </c>
      <c r="S171" s="95" t="str">
        <f t="shared" si="176"/>
        <v/>
      </c>
      <c r="T171" s="384"/>
      <c r="U171" s="95"/>
      <c r="V171" s="178"/>
      <c r="W171" s="178" t="str">
        <f t="shared" si="177"/>
        <v/>
      </c>
      <c r="X171" s="95" t="str">
        <f t="shared" si="178"/>
        <v/>
      </c>
      <c r="Y171" s="384"/>
      <c r="Z171" s="95"/>
      <c r="AA171" s="178"/>
      <c r="AB171" s="178" t="str">
        <f t="shared" si="179"/>
        <v/>
      </c>
      <c r="AC171" s="95" t="str">
        <f t="shared" si="180"/>
        <v/>
      </c>
      <c r="AD171" s="384"/>
      <c r="AE171" s="95"/>
      <c r="AF171" s="178"/>
      <c r="AG171" s="178" t="str">
        <f t="shared" si="181"/>
        <v/>
      </c>
      <c r="AH171" s="95" t="str">
        <f t="shared" si="182"/>
        <v/>
      </c>
      <c r="AI171" s="384"/>
      <c r="AJ171" s="95"/>
      <c r="AK171" s="178"/>
      <c r="AL171" s="178" t="str">
        <f t="shared" si="183"/>
        <v/>
      </c>
      <c r="AM171" s="95" t="str">
        <f t="shared" si="184"/>
        <v/>
      </c>
      <c r="AN171" s="384"/>
      <c r="AO171" s="95"/>
      <c r="AP171" s="178"/>
      <c r="AQ171" s="178" t="str">
        <f t="shared" si="185"/>
        <v/>
      </c>
      <c r="AR171" s="95" t="str">
        <f t="shared" si="186"/>
        <v/>
      </c>
      <c r="AS171" s="384"/>
      <c r="AT171" s="95"/>
      <c r="AU171" s="178"/>
      <c r="AV171" s="178" t="str">
        <f t="shared" si="187"/>
        <v/>
      </c>
      <c r="AW171" s="95" t="str">
        <f t="shared" si="188"/>
        <v/>
      </c>
      <c r="AX171" s="384"/>
    </row>
    <row r="172" spans="2:50" hidden="1">
      <c r="B172" s="390"/>
      <c r="C172" s="95">
        <v>6</v>
      </c>
      <c r="D172" s="95"/>
      <c r="E172" s="95"/>
      <c r="F172" s="95"/>
      <c r="G172" s="95"/>
      <c r="H172" s="409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00"/>
      <c r="M172" s="154" t="str">
        <f t="shared" si="174"/>
        <v/>
      </c>
      <c r="N172" s="385"/>
      <c r="O172" s="385"/>
      <c r="P172" s="95"/>
      <c r="Q172" s="178"/>
      <c r="R172" s="178" t="str">
        <f t="shared" si="175"/>
        <v/>
      </c>
      <c r="S172" s="95" t="str">
        <f t="shared" si="176"/>
        <v/>
      </c>
      <c r="T172" s="384"/>
      <c r="U172" s="95"/>
      <c r="V172" s="178"/>
      <c r="W172" s="178" t="str">
        <f t="shared" si="177"/>
        <v/>
      </c>
      <c r="X172" s="95" t="str">
        <f t="shared" si="178"/>
        <v/>
      </c>
      <c r="Y172" s="384"/>
      <c r="Z172" s="95"/>
      <c r="AA172" s="178"/>
      <c r="AB172" s="178" t="str">
        <f t="shared" si="179"/>
        <v/>
      </c>
      <c r="AC172" s="95" t="str">
        <f t="shared" si="180"/>
        <v/>
      </c>
      <c r="AD172" s="384"/>
      <c r="AE172" s="95"/>
      <c r="AF172" s="178"/>
      <c r="AG172" s="178" t="str">
        <f t="shared" si="181"/>
        <v/>
      </c>
      <c r="AH172" s="95" t="str">
        <f t="shared" si="182"/>
        <v/>
      </c>
      <c r="AI172" s="384"/>
      <c r="AJ172" s="95"/>
      <c r="AK172" s="178"/>
      <c r="AL172" s="178" t="str">
        <f t="shared" si="183"/>
        <v/>
      </c>
      <c r="AM172" s="95" t="str">
        <f t="shared" si="184"/>
        <v/>
      </c>
      <c r="AN172" s="384"/>
      <c r="AO172" s="95"/>
      <c r="AP172" s="178"/>
      <c r="AQ172" s="178" t="str">
        <f t="shared" si="185"/>
        <v/>
      </c>
      <c r="AR172" s="95" t="str">
        <f t="shared" si="186"/>
        <v/>
      </c>
      <c r="AS172" s="384"/>
      <c r="AT172" s="95"/>
      <c r="AU172" s="178"/>
      <c r="AV172" s="178" t="str">
        <f t="shared" si="187"/>
        <v/>
      </c>
      <c r="AW172" s="95" t="str">
        <f t="shared" si="188"/>
        <v/>
      </c>
      <c r="AX172" s="384"/>
    </row>
    <row r="173" spans="2:50" hidden="1">
      <c r="B173" s="390"/>
      <c r="C173" s="95">
        <v>7</v>
      </c>
      <c r="D173" s="95"/>
      <c r="E173" s="95"/>
      <c r="F173" s="95"/>
      <c r="G173" s="95"/>
      <c r="H173" s="409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00"/>
      <c r="M173" s="154" t="str">
        <f t="shared" si="174"/>
        <v/>
      </c>
      <c r="N173" s="385"/>
      <c r="O173" s="385"/>
      <c r="P173" s="95"/>
      <c r="Q173" s="178"/>
      <c r="R173" s="178" t="str">
        <f t="shared" si="175"/>
        <v/>
      </c>
      <c r="S173" s="95" t="str">
        <f t="shared" si="176"/>
        <v/>
      </c>
      <c r="T173" s="384"/>
      <c r="U173" s="95"/>
      <c r="V173" s="178"/>
      <c r="W173" s="178" t="str">
        <f t="shared" si="177"/>
        <v/>
      </c>
      <c r="X173" s="95" t="str">
        <f t="shared" si="178"/>
        <v/>
      </c>
      <c r="Y173" s="384"/>
      <c r="Z173" s="95"/>
      <c r="AA173" s="178"/>
      <c r="AB173" s="178" t="str">
        <f t="shared" si="179"/>
        <v/>
      </c>
      <c r="AC173" s="95" t="str">
        <f t="shared" si="180"/>
        <v/>
      </c>
      <c r="AD173" s="384"/>
      <c r="AE173" s="95"/>
      <c r="AF173" s="178"/>
      <c r="AG173" s="178" t="str">
        <f t="shared" si="181"/>
        <v/>
      </c>
      <c r="AH173" s="95" t="str">
        <f t="shared" si="182"/>
        <v/>
      </c>
      <c r="AI173" s="384"/>
      <c r="AJ173" s="95"/>
      <c r="AK173" s="178"/>
      <c r="AL173" s="178" t="str">
        <f t="shared" si="183"/>
        <v/>
      </c>
      <c r="AM173" s="95" t="str">
        <f t="shared" si="184"/>
        <v/>
      </c>
      <c r="AN173" s="384"/>
      <c r="AO173" s="95"/>
      <c r="AP173" s="178"/>
      <c r="AQ173" s="178" t="str">
        <f t="shared" si="185"/>
        <v/>
      </c>
      <c r="AR173" s="95" t="str">
        <f t="shared" si="186"/>
        <v/>
      </c>
      <c r="AS173" s="384"/>
      <c r="AT173" s="95"/>
      <c r="AU173" s="178"/>
      <c r="AV173" s="178" t="str">
        <f t="shared" si="187"/>
        <v/>
      </c>
      <c r="AW173" s="95" t="str">
        <f t="shared" si="188"/>
        <v/>
      </c>
      <c r="AX173" s="384"/>
    </row>
    <row r="174" spans="2:50" hidden="1">
      <c r="B174" s="390"/>
      <c r="C174" s="95">
        <v>8</v>
      </c>
      <c r="D174" s="95"/>
      <c r="E174" s="95"/>
      <c r="F174" s="95"/>
      <c r="G174" s="95"/>
      <c r="H174" s="409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00"/>
      <c r="M174" s="154" t="str">
        <f t="shared" si="174"/>
        <v/>
      </c>
      <c r="N174" s="385"/>
      <c r="O174" s="385"/>
      <c r="P174" s="95"/>
      <c r="Q174" s="178"/>
      <c r="R174" s="178" t="str">
        <f t="shared" si="175"/>
        <v/>
      </c>
      <c r="S174" s="95" t="str">
        <f t="shared" si="176"/>
        <v/>
      </c>
      <c r="T174" s="384"/>
      <c r="U174" s="95"/>
      <c r="V174" s="178"/>
      <c r="W174" s="178" t="str">
        <f t="shared" si="177"/>
        <v/>
      </c>
      <c r="X174" s="95" t="str">
        <f t="shared" si="178"/>
        <v/>
      </c>
      <c r="Y174" s="384"/>
      <c r="Z174" s="95"/>
      <c r="AA174" s="178"/>
      <c r="AB174" s="178" t="str">
        <f t="shared" si="179"/>
        <v/>
      </c>
      <c r="AC174" s="95" t="str">
        <f t="shared" si="180"/>
        <v/>
      </c>
      <c r="AD174" s="384"/>
      <c r="AE174" s="95"/>
      <c r="AF174" s="178"/>
      <c r="AG174" s="178" t="str">
        <f t="shared" si="181"/>
        <v/>
      </c>
      <c r="AH174" s="95" t="str">
        <f t="shared" si="182"/>
        <v/>
      </c>
      <c r="AI174" s="384"/>
      <c r="AJ174" s="95"/>
      <c r="AK174" s="178"/>
      <c r="AL174" s="178" t="str">
        <f t="shared" si="183"/>
        <v/>
      </c>
      <c r="AM174" s="95" t="str">
        <f t="shared" si="184"/>
        <v/>
      </c>
      <c r="AN174" s="384"/>
      <c r="AO174" s="95"/>
      <c r="AP174" s="178"/>
      <c r="AQ174" s="178" t="str">
        <f t="shared" si="185"/>
        <v/>
      </c>
      <c r="AR174" s="95" t="str">
        <f t="shared" si="186"/>
        <v/>
      </c>
      <c r="AS174" s="384"/>
      <c r="AT174" s="95"/>
      <c r="AU174" s="178"/>
      <c r="AV174" s="178" t="str">
        <f t="shared" si="187"/>
        <v/>
      </c>
      <c r="AW174" s="95" t="str">
        <f t="shared" si="188"/>
        <v/>
      </c>
      <c r="AX174" s="384"/>
    </row>
    <row r="175" spans="2:50" hidden="1">
      <c r="B175" s="390"/>
      <c r="C175" s="95">
        <v>9</v>
      </c>
      <c r="D175" s="95"/>
      <c r="E175" s="95"/>
      <c r="F175" s="95"/>
      <c r="G175" s="95"/>
      <c r="H175" s="409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00"/>
      <c r="M175" s="154" t="str">
        <f t="shared" si="174"/>
        <v/>
      </c>
      <c r="N175" s="385"/>
      <c r="O175" s="385"/>
      <c r="P175" s="95"/>
      <c r="Q175" s="178"/>
      <c r="R175" s="178" t="str">
        <f t="shared" si="175"/>
        <v/>
      </c>
      <c r="S175" s="95" t="str">
        <f t="shared" si="176"/>
        <v/>
      </c>
      <c r="T175" s="384"/>
      <c r="U175" s="95"/>
      <c r="V175" s="178"/>
      <c r="W175" s="178" t="str">
        <f t="shared" si="177"/>
        <v/>
      </c>
      <c r="X175" s="95" t="str">
        <f t="shared" si="178"/>
        <v/>
      </c>
      <c r="Y175" s="384"/>
      <c r="Z175" s="95"/>
      <c r="AA175" s="178"/>
      <c r="AB175" s="178" t="str">
        <f t="shared" si="179"/>
        <v/>
      </c>
      <c r="AC175" s="95" t="str">
        <f t="shared" si="180"/>
        <v/>
      </c>
      <c r="AD175" s="384"/>
      <c r="AE175" s="95"/>
      <c r="AF175" s="178"/>
      <c r="AG175" s="178" t="str">
        <f t="shared" si="181"/>
        <v/>
      </c>
      <c r="AH175" s="95" t="str">
        <f t="shared" si="182"/>
        <v/>
      </c>
      <c r="AI175" s="384"/>
      <c r="AJ175" s="95"/>
      <c r="AK175" s="178"/>
      <c r="AL175" s="178" t="str">
        <f t="shared" si="183"/>
        <v/>
      </c>
      <c r="AM175" s="95" t="str">
        <f t="shared" si="184"/>
        <v/>
      </c>
      <c r="AN175" s="384"/>
      <c r="AO175" s="95"/>
      <c r="AP175" s="178"/>
      <c r="AQ175" s="178" t="str">
        <f t="shared" si="185"/>
        <v/>
      </c>
      <c r="AR175" s="95" t="str">
        <f t="shared" si="186"/>
        <v/>
      </c>
      <c r="AS175" s="384"/>
      <c r="AT175" s="95"/>
      <c r="AU175" s="178"/>
      <c r="AV175" s="178" t="str">
        <f t="shared" si="187"/>
        <v/>
      </c>
      <c r="AW175" s="95" t="str">
        <f t="shared" si="188"/>
        <v/>
      </c>
      <c r="AX175" s="384"/>
    </row>
    <row r="176" spans="2:50" hidden="1">
      <c r="B176" s="390"/>
      <c r="C176" s="95">
        <v>10</v>
      </c>
      <c r="D176" s="95"/>
      <c r="E176" s="95"/>
      <c r="F176" s="95"/>
      <c r="G176" s="95"/>
      <c r="H176" s="409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00"/>
      <c r="M176" s="154" t="str">
        <f t="shared" si="174"/>
        <v/>
      </c>
      <c r="N176" s="385"/>
      <c r="O176" s="385"/>
      <c r="P176" s="95"/>
      <c r="Q176" s="178"/>
      <c r="R176" s="178" t="str">
        <f t="shared" si="175"/>
        <v/>
      </c>
      <c r="S176" s="95" t="str">
        <f t="shared" si="176"/>
        <v/>
      </c>
      <c r="T176" s="384"/>
      <c r="U176" s="95"/>
      <c r="V176" s="178"/>
      <c r="W176" s="178" t="str">
        <f t="shared" si="177"/>
        <v/>
      </c>
      <c r="X176" s="95" t="str">
        <f t="shared" si="178"/>
        <v/>
      </c>
      <c r="Y176" s="384"/>
      <c r="Z176" s="95"/>
      <c r="AA176" s="178"/>
      <c r="AB176" s="178" t="str">
        <f t="shared" si="179"/>
        <v/>
      </c>
      <c r="AC176" s="95" t="str">
        <f t="shared" si="180"/>
        <v/>
      </c>
      <c r="AD176" s="384"/>
      <c r="AE176" s="95"/>
      <c r="AF176" s="178"/>
      <c r="AG176" s="178" t="str">
        <f t="shared" si="181"/>
        <v/>
      </c>
      <c r="AH176" s="95" t="str">
        <f t="shared" si="182"/>
        <v/>
      </c>
      <c r="AI176" s="384"/>
      <c r="AJ176" s="95"/>
      <c r="AK176" s="178"/>
      <c r="AL176" s="178" t="str">
        <f t="shared" si="183"/>
        <v/>
      </c>
      <c r="AM176" s="95" t="str">
        <f t="shared" si="184"/>
        <v/>
      </c>
      <c r="AN176" s="384"/>
      <c r="AO176" s="95"/>
      <c r="AP176" s="178"/>
      <c r="AQ176" s="178" t="str">
        <f t="shared" si="185"/>
        <v/>
      </c>
      <c r="AR176" s="95" t="str">
        <f t="shared" si="186"/>
        <v/>
      </c>
      <c r="AS176" s="384"/>
      <c r="AT176" s="95"/>
      <c r="AU176" s="178"/>
      <c r="AV176" s="178" t="str">
        <f t="shared" si="187"/>
        <v/>
      </c>
      <c r="AW176" s="95" t="str">
        <f t="shared" si="188"/>
        <v/>
      </c>
      <c r="AX176" s="384"/>
    </row>
    <row r="177" spans="2:50" hidden="1">
      <c r="B177" s="390"/>
      <c r="C177" s="95">
        <v>11</v>
      </c>
      <c r="D177" s="95"/>
      <c r="E177" s="95"/>
      <c r="F177" s="95"/>
      <c r="G177" s="95"/>
      <c r="H177" s="409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00"/>
      <c r="M177" s="154" t="str">
        <f t="shared" si="174"/>
        <v/>
      </c>
      <c r="N177" s="385"/>
      <c r="O177" s="385"/>
      <c r="P177" s="95"/>
      <c r="Q177" s="178"/>
      <c r="R177" s="178" t="str">
        <f t="shared" si="175"/>
        <v/>
      </c>
      <c r="S177" s="95" t="str">
        <f t="shared" si="176"/>
        <v/>
      </c>
      <c r="T177" s="384"/>
      <c r="U177" s="95"/>
      <c r="V177" s="178"/>
      <c r="W177" s="178" t="str">
        <f t="shared" si="177"/>
        <v/>
      </c>
      <c r="X177" s="95" t="str">
        <f t="shared" si="178"/>
        <v/>
      </c>
      <c r="Y177" s="384"/>
      <c r="Z177" s="95"/>
      <c r="AA177" s="178"/>
      <c r="AB177" s="178" t="str">
        <f t="shared" si="179"/>
        <v/>
      </c>
      <c r="AC177" s="95" t="str">
        <f t="shared" si="180"/>
        <v/>
      </c>
      <c r="AD177" s="384"/>
      <c r="AE177" s="95"/>
      <c r="AF177" s="178"/>
      <c r="AG177" s="178" t="str">
        <f t="shared" si="181"/>
        <v/>
      </c>
      <c r="AH177" s="95" t="str">
        <f t="shared" si="182"/>
        <v/>
      </c>
      <c r="AI177" s="384"/>
      <c r="AJ177" s="95"/>
      <c r="AK177" s="178"/>
      <c r="AL177" s="178" t="str">
        <f t="shared" si="183"/>
        <v/>
      </c>
      <c r="AM177" s="95" t="str">
        <f t="shared" si="184"/>
        <v/>
      </c>
      <c r="AN177" s="384"/>
      <c r="AO177" s="95"/>
      <c r="AP177" s="178"/>
      <c r="AQ177" s="178" t="str">
        <f t="shared" si="185"/>
        <v/>
      </c>
      <c r="AR177" s="95" t="str">
        <f t="shared" si="186"/>
        <v/>
      </c>
      <c r="AS177" s="384"/>
      <c r="AT177" s="95"/>
      <c r="AU177" s="178"/>
      <c r="AV177" s="178" t="str">
        <f t="shared" si="187"/>
        <v/>
      </c>
      <c r="AW177" s="95" t="str">
        <f t="shared" si="188"/>
        <v/>
      </c>
      <c r="AX177" s="384"/>
    </row>
    <row r="178" spans="2:50" hidden="1">
      <c r="B178" s="390"/>
      <c r="C178" s="95">
        <v>12</v>
      </c>
      <c r="D178" s="95"/>
      <c r="E178" s="95"/>
      <c r="F178" s="95"/>
      <c r="G178" s="95"/>
      <c r="H178" s="409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00"/>
      <c r="M178" s="154" t="str">
        <f t="shared" si="174"/>
        <v/>
      </c>
      <c r="N178" s="385"/>
      <c r="O178" s="385"/>
      <c r="P178" s="95"/>
      <c r="Q178" s="178"/>
      <c r="R178" s="178" t="str">
        <f t="shared" si="175"/>
        <v/>
      </c>
      <c r="S178" s="95" t="str">
        <f t="shared" si="176"/>
        <v/>
      </c>
      <c r="T178" s="384"/>
      <c r="U178" s="95"/>
      <c r="V178" s="178"/>
      <c r="W178" s="178" t="str">
        <f t="shared" si="177"/>
        <v/>
      </c>
      <c r="X178" s="95" t="str">
        <f t="shared" si="178"/>
        <v/>
      </c>
      <c r="Y178" s="384"/>
      <c r="Z178" s="95"/>
      <c r="AA178" s="178"/>
      <c r="AB178" s="178" t="str">
        <f t="shared" si="179"/>
        <v/>
      </c>
      <c r="AC178" s="95" t="str">
        <f t="shared" si="180"/>
        <v/>
      </c>
      <c r="AD178" s="384"/>
      <c r="AE178" s="95"/>
      <c r="AF178" s="178"/>
      <c r="AG178" s="178" t="str">
        <f t="shared" si="181"/>
        <v/>
      </c>
      <c r="AH178" s="95" t="str">
        <f t="shared" si="182"/>
        <v/>
      </c>
      <c r="AI178" s="384"/>
      <c r="AJ178" s="95"/>
      <c r="AK178" s="178"/>
      <c r="AL178" s="178" t="str">
        <f t="shared" si="183"/>
        <v/>
      </c>
      <c r="AM178" s="95" t="str">
        <f t="shared" si="184"/>
        <v/>
      </c>
      <c r="AN178" s="384"/>
      <c r="AO178" s="95"/>
      <c r="AP178" s="178"/>
      <c r="AQ178" s="178" t="str">
        <f t="shared" si="185"/>
        <v/>
      </c>
      <c r="AR178" s="95" t="str">
        <f t="shared" si="186"/>
        <v/>
      </c>
      <c r="AS178" s="384"/>
      <c r="AT178" s="95"/>
      <c r="AU178" s="178"/>
      <c r="AV178" s="178" t="str">
        <f t="shared" si="187"/>
        <v/>
      </c>
      <c r="AW178" s="95" t="str">
        <f t="shared" si="188"/>
        <v/>
      </c>
      <c r="AX178" s="384"/>
    </row>
    <row r="179" spans="2:50" hidden="1">
      <c r="B179" s="390"/>
      <c r="C179" s="95">
        <v>13</v>
      </c>
      <c r="D179" s="95"/>
      <c r="E179" s="95"/>
      <c r="F179" s="95"/>
      <c r="G179" s="95"/>
      <c r="H179" s="409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00"/>
      <c r="M179" s="154" t="str">
        <f t="shared" si="174"/>
        <v/>
      </c>
      <c r="N179" s="385"/>
      <c r="O179" s="385"/>
      <c r="P179" s="95"/>
      <c r="Q179" s="178"/>
      <c r="R179" s="178" t="str">
        <f t="shared" si="175"/>
        <v/>
      </c>
      <c r="S179" s="95" t="str">
        <f t="shared" si="176"/>
        <v/>
      </c>
      <c r="T179" s="384"/>
      <c r="U179" s="95"/>
      <c r="V179" s="178"/>
      <c r="W179" s="178" t="str">
        <f t="shared" si="177"/>
        <v/>
      </c>
      <c r="X179" s="95" t="str">
        <f t="shared" si="178"/>
        <v/>
      </c>
      <c r="Y179" s="384"/>
      <c r="Z179" s="95"/>
      <c r="AA179" s="178"/>
      <c r="AB179" s="178" t="str">
        <f t="shared" si="179"/>
        <v/>
      </c>
      <c r="AC179" s="95" t="str">
        <f t="shared" si="180"/>
        <v/>
      </c>
      <c r="AD179" s="384"/>
      <c r="AE179" s="95"/>
      <c r="AF179" s="178"/>
      <c r="AG179" s="178" t="str">
        <f t="shared" si="181"/>
        <v/>
      </c>
      <c r="AH179" s="95" t="str">
        <f t="shared" si="182"/>
        <v/>
      </c>
      <c r="AI179" s="384"/>
      <c r="AJ179" s="95"/>
      <c r="AK179" s="178"/>
      <c r="AL179" s="178" t="str">
        <f t="shared" si="183"/>
        <v/>
      </c>
      <c r="AM179" s="95" t="str">
        <f t="shared" si="184"/>
        <v/>
      </c>
      <c r="AN179" s="384"/>
      <c r="AO179" s="95"/>
      <c r="AP179" s="178"/>
      <c r="AQ179" s="178" t="str">
        <f t="shared" si="185"/>
        <v/>
      </c>
      <c r="AR179" s="95" t="str">
        <f t="shared" si="186"/>
        <v/>
      </c>
      <c r="AS179" s="384"/>
      <c r="AT179" s="95"/>
      <c r="AU179" s="178"/>
      <c r="AV179" s="178" t="str">
        <f t="shared" si="187"/>
        <v/>
      </c>
      <c r="AW179" s="95" t="str">
        <f t="shared" si="188"/>
        <v/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95"/>
      <c r="H180" s="409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00"/>
      <c r="M180" s="154" t="str">
        <f t="shared" si="174"/>
        <v/>
      </c>
      <c r="N180" s="385"/>
      <c r="O180" s="385"/>
      <c r="P180" s="95"/>
      <c r="Q180" s="178"/>
      <c r="R180" s="178" t="str">
        <f t="shared" si="175"/>
        <v/>
      </c>
      <c r="S180" s="95" t="str">
        <f t="shared" si="176"/>
        <v/>
      </c>
      <c r="T180" s="384"/>
      <c r="U180" s="95"/>
      <c r="V180" s="178"/>
      <c r="W180" s="178" t="str">
        <f t="shared" si="177"/>
        <v/>
      </c>
      <c r="X180" s="95" t="str">
        <f t="shared" si="178"/>
        <v/>
      </c>
      <c r="Y180" s="384"/>
      <c r="Z180" s="95"/>
      <c r="AA180" s="178"/>
      <c r="AB180" s="178" t="str">
        <f t="shared" si="179"/>
        <v/>
      </c>
      <c r="AC180" s="95" t="str">
        <f t="shared" si="180"/>
        <v/>
      </c>
      <c r="AD180" s="384"/>
      <c r="AE180" s="95"/>
      <c r="AF180" s="178"/>
      <c r="AG180" s="178" t="str">
        <f t="shared" si="181"/>
        <v/>
      </c>
      <c r="AH180" s="95" t="str">
        <f t="shared" si="182"/>
        <v/>
      </c>
      <c r="AI180" s="384"/>
      <c r="AJ180" s="95"/>
      <c r="AK180" s="178"/>
      <c r="AL180" s="178" t="str">
        <f t="shared" si="183"/>
        <v/>
      </c>
      <c r="AM180" s="95" t="str">
        <f t="shared" si="184"/>
        <v/>
      </c>
      <c r="AN180" s="384"/>
      <c r="AO180" s="95"/>
      <c r="AP180" s="178"/>
      <c r="AQ180" s="178" t="str">
        <f t="shared" si="185"/>
        <v/>
      </c>
      <c r="AR180" s="95" t="str">
        <f t="shared" si="186"/>
        <v/>
      </c>
      <c r="AS180" s="384"/>
      <c r="AT180" s="95"/>
      <c r="AU180" s="178"/>
      <c r="AV180" s="178" t="str">
        <f t="shared" si="187"/>
        <v/>
      </c>
      <c r="AW180" s="95" t="str">
        <f t="shared" si="188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95"/>
      <c r="H181" s="410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00"/>
      <c r="M181" s="154" t="str">
        <f t="shared" si="174"/>
        <v/>
      </c>
      <c r="N181" s="385"/>
      <c r="O181" s="385"/>
      <c r="P181" s="95"/>
      <c r="Q181" s="178"/>
      <c r="R181" s="178" t="str">
        <f t="shared" si="175"/>
        <v/>
      </c>
      <c r="S181" s="95" t="str">
        <f t="shared" si="176"/>
        <v/>
      </c>
      <c r="T181" s="384"/>
      <c r="U181" s="95"/>
      <c r="V181" s="178"/>
      <c r="W181" s="178" t="str">
        <f t="shared" si="177"/>
        <v/>
      </c>
      <c r="X181" s="95" t="str">
        <f t="shared" si="178"/>
        <v/>
      </c>
      <c r="Y181" s="384"/>
      <c r="Z181" s="95"/>
      <c r="AA181" s="178"/>
      <c r="AB181" s="178" t="str">
        <f t="shared" si="179"/>
        <v/>
      </c>
      <c r="AC181" s="95" t="str">
        <f t="shared" si="180"/>
        <v/>
      </c>
      <c r="AD181" s="384"/>
      <c r="AE181" s="95"/>
      <c r="AF181" s="178"/>
      <c r="AG181" s="178" t="str">
        <f t="shared" si="181"/>
        <v/>
      </c>
      <c r="AH181" s="95" t="str">
        <f t="shared" si="182"/>
        <v/>
      </c>
      <c r="AI181" s="384"/>
      <c r="AJ181" s="95"/>
      <c r="AK181" s="178"/>
      <c r="AL181" s="178" t="str">
        <f t="shared" si="183"/>
        <v/>
      </c>
      <c r="AM181" s="95" t="str">
        <f t="shared" si="184"/>
        <v/>
      </c>
      <c r="AN181" s="384"/>
      <c r="AO181" s="95"/>
      <c r="AP181" s="178"/>
      <c r="AQ181" s="178" t="str">
        <f t="shared" si="185"/>
        <v/>
      </c>
      <c r="AR181" s="95" t="str">
        <f t="shared" si="186"/>
        <v/>
      </c>
      <c r="AS181" s="384"/>
      <c r="AT181" s="95"/>
      <c r="AU181" s="178"/>
      <c r="AV181" s="178" t="str">
        <f t="shared" si="187"/>
        <v/>
      </c>
      <c r="AW181" s="95" t="str">
        <f t="shared" si="188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90" t="s">
        <v>154</v>
      </c>
      <c r="C187" s="95">
        <v>1</v>
      </c>
      <c r="D187" s="95" t="s">
        <v>155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08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00">
        <f>IFERROR(AVERAGE(K187:K201),"-")</f>
        <v>84.207856474205386</v>
      </c>
      <c r="M187" s="154">
        <f>IFERROR(RANK(K187, K$187:K$201),"")</f>
        <v>1</v>
      </c>
      <c r="N187" s="385"/>
      <c r="O187" s="385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384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384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384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384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384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384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384">
        <f>AVERAGE(AV187:AV201)</f>
        <v>84.443342639838264</v>
      </c>
    </row>
    <row r="188" spans="2:50">
      <c r="B188" s="390"/>
      <c r="C188" s="95">
        <v>2</v>
      </c>
      <c r="D188" s="95" t="s">
        <v>156</v>
      </c>
      <c r="E188" s="95">
        <v>26</v>
      </c>
      <c r="F188" s="95">
        <v>1500</v>
      </c>
      <c r="G188" s="178">
        <f t="shared" si="192"/>
        <v>57.692307692307693</v>
      </c>
      <c r="H188" s="409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00"/>
      <c r="M188" s="154">
        <f t="shared" ref="M188:M201" si="196">IFERROR(RANK(K188, K$187:K$201),"")</f>
        <v>2</v>
      </c>
      <c r="N188" s="385"/>
      <c r="O188" s="385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384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384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384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384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384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384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384"/>
    </row>
    <row r="189" spans="2:50">
      <c r="B189" s="390"/>
      <c r="C189" s="95">
        <v>3</v>
      </c>
      <c r="D189" s="95"/>
      <c r="E189" s="95"/>
      <c r="F189" s="95"/>
      <c r="G189" s="95"/>
      <c r="H189" s="409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00"/>
      <c r="M189" s="154" t="str">
        <f t="shared" si="196"/>
        <v/>
      </c>
      <c r="N189" s="385"/>
      <c r="O189" s="385"/>
      <c r="P189" s="95"/>
      <c r="Q189" s="178"/>
      <c r="R189" s="178" t="str">
        <f t="shared" si="197"/>
        <v/>
      </c>
      <c r="S189" s="95" t="str">
        <f t="shared" si="198"/>
        <v/>
      </c>
      <c r="T189" s="384"/>
      <c r="U189" s="95"/>
      <c r="V189" s="178"/>
      <c r="W189" s="178" t="str">
        <f t="shared" si="199"/>
        <v/>
      </c>
      <c r="X189" s="95" t="str">
        <f t="shared" si="200"/>
        <v/>
      </c>
      <c r="Y189" s="384"/>
      <c r="Z189" s="95"/>
      <c r="AA189" s="178"/>
      <c r="AB189" s="178" t="str">
        <f t="shared" si="201"/>
        <v/>
      </c>
      <c r="AC189" s="95" t="str">
        <f t="shared" si="202"/>
        <v/>
      </c>
      <c r="AD189" s="384"/>
      <c r="AE189" s="95"/>
      <c r="AF189" s="178"/>
      <c r="AG189" s="178" t="str">
        <f t="shared" si="203"/>
        <v/>
      </c>
      <c r="AH189" s="95" t="str">
        <f t="shared" si="204"/>
        <v/>
      </c>
      <c r="AI189" s="384"/>
      <c r="AJ189" s="95"/>
      <c r="AK189" s="178"/>
      <c r="AL189" s="178" t="str">
        <f t="shared" si="205"/>
        <v/>
      </c>
      <c r="AM189" s="95" t="str">
        <f t="shared" si="206"/>
        <v/>
      </c>
      <c r="AN189" s="384"/>
      <c r="AO189" s="95"/>
      <c r="AP189" s="178"/>
      <c r="AQ189" s="178" t="str">
        <f t="shared" si="207"/>
        <v/>
      </c>
      <c r="AR189" s="95" t="str">
        <f t="shared" si="208"/>
        <v/>
      </c>
      <c r="AS189" s="384"/>
      <c r="AT189" s="95"/>
      <c r="AU189" s="178"/>
      <c r="AV189" s="178" t="str">
        <f t="shared" si="209"/>
        <v/>
      </c>
      <c r="AW189" s="95" t="str">
        <f t="shared" si="210"/>
        <v/>
      </c>
      <c r="AX189" s="384"/>
    </row>
    <row r="190" spans="2:50">
      <c r="B190" s="390"/>
      <c r="C190" s="95">
        <v>4</v>
      </c>
      <c r="D190" s="95"/>
      <c r="E190" s="95"/>
      <c r="F190" s="95"/>
      <c r="G190" s="95"/>
      <c r="H190" s="409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00"/>
      <c r="M190" s="154" t="str">
        <f t="shared" si="196"/>
        <v/>
      </c>
      <c r="N190" s="385"/>
      <c r="O190" s="385"/>
      <c r="P190" s="95"/>
      <c r="Q190" s="178"/>
      <c r="R190" s="178" t="str">
        <f t="shared" si="197"/>
        <v/>
      </c>
      <c r="S190" s="95" t="str">
        <f t="shared" si="198"/>
        <v/>
      </c>
      <c r="T190" s="384"/>
      <c r="U190" s="95"/>
      <c r="V190" s="178"/>
      <c r="W190" s="178" t="str">
        <f t="shared" si="199"/>
        <v/>
      </c>
      <c r="X190" s="95" t="str">
        <f t="shared" si="200"/>
        <v/>
      </c>
      <c r="Y190" s="384"/>
      <c r="Z190" s="95"/>
      <c r="AA190" s="178"/>
      <c r="AB190" s="178" t="str">
        <f t="shared" si="201"/>
        <v/>
      </c>
      <c r="AC190" s="95" t="str">
        <f t="shared" si="202"/>
        <v/>
      </c>
      <c r="AD190" s="384"/>
      <c r="AE190" s="95"/>
      <c r="AF190" s="178"/>
      <c r="AG190" s="178" t="str">
        <f t="shared" si="203"/>
        <v/>
      </c>
      <c r="AH190" s="95" t="str">
        <f t="shared" si="204"/>
        <v/>
      </c>
      <c r="AI190" s="384"/>
      <c r="AJ190" s="95"/>
      <c r="AK190" s="178"/>
      <c r="AL190" s="178" t="str">
        <f t="shared" si="205"/>
        <v/>
      </c>
      <c r="AM190" s="95" t="str">
        <f t="shared" si="206"/>
        <v/>
      </c>
      <c r="AN190" s="384"/>
      <c r="AO190" s="95"/>
      <c r="AP190" s="178"/>
      <c r="AQ190" s="178" t="str">
        <f t="shared" si="207"/>
        <v/>
      </c>
      <c r="AR190" s="95" t="str">
        <f t="shared" si="208"/>
        <v/>
      </c>
      <c r="AS190" s="384"/>
      <c r="AT190" s="95"/>
      <c r="AU190" s="178"/>
      <c r="AV190" s="178" t="str">
        <f t="shared" si="209"/>
        <v/>
      </c>
      <c r="AW190" s="95" t="str">
        <f t="shared" si="210"/>
        <v/>
      </c>
      <c r="AX190" s="384"/>
    </row>
    <row r="191" spans="2:50">
      <c r="B191" s="390"/>
      <c r="C191" s="95">
        <v>5</v>
      </c>
      <c r="D191" s="95"/>
      <c r="E191" s="95"/>
      <c r="F191" s="95"/>
      <c r="G191" s="95"/>
      <c r="H191" s="409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00"/>
      <c r="M191" s="154" t="str">
        <f t="shared" si="196"/>
        <v/>
      </c>
      <c r="N191" s="385"/>
      <c r="O191" s="385"/>
      <c r="P191" s="95"/>
      <c r="Q191" s="178"/>
      <c r="R191" s="178" t="str">
        <f t="shared" si="197"/>
        <v/>
      </c>
      <c r="S191" s="95" t="str">
        <f t="shared" si="198"/>
        <v/>
      </c>
      <c r="T191" s="384"/>
      <c r="U191" s="95"/>
      <c r="V191" s="178"/>
      <c r="W191" s="178" t="str">
        <f t="shared" si="199"/>
        <v/>
      </c>
      <c r="X191" s="95" t="str">
        <f t="shared" si="200"/>
        <v/>
      </c>
      <c r="Y191" s="384"/>
      <c r="Z191" s="95"/>
      <c r="AA191" s="178"/>
      <c r="AB191" s="178" t="str">
        <f t="shared" si="201"/>
        <v/>
      </c>
      <c r="AC191" s="95" t="str">
        <f t="shared" si="202"/>
        <v/>
      </c>
      <c r="AD191" s="384"/>
      <c r="AE191" s="95"/>
      <c r="AF191" s="178"/>
      <c r="AG191" s="178" t="str">
        <f t="shared" si="203"/>
        <v/>
      </c>
      <c r="AH191" s="95" t="str">
        <f t="shared" si="204"/>
        <v/>
      </c>
      <c r="AI191" s="384"/>
      <c r="AJ191" s="95"/>
      <c r="AK191" s="178"/>
      <c r="AL191" s="178" t="str">
        <f t="shared" si="205"/>
        <v/>
      </c>
      <c r="AM191" s="95" t="str">
        <f t="shared" si="206"/>
        <v/>
      </c>
      <c r="AN191" s="384"/>
      <c r="AO191" s="95"/>
      <c r="AP191" s="178"/>
      <c r="AQ191" s="178" t="str">
        <f t="shared" si="207"/>
        <v/>
      </c>
      <c r="AR191" s="95" t="str">
        <f t="shared" si="208"/>
        <v/>
      </c>
      <c r="AS191" s="384"/>
      <c r="AT191" s="95"/>
      <c r="AU191" s="178"/>
      <c r="AV191" s="178" t="str">
        <f t="shared" si="209"/>
        <v/>
      </c>
      <c r="AW191" s="95" t="str">
        <f t="shared" si="210"/>
        <v/>
      </c>
      <c r="AX191" s="384"/>
    </row>
    <row r="192" spans="2:50">
      <c r="B192" s="390"/>
      <c r="C192" s="95">
        <v>6</v>
      </c>
      <c r="D192" s="95"/>
      <c r="E192" s="95"/>
      <c r="F192" s="95"/>
      <c r="G192" s="95"/>
      <c r="H192" s="409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00"/>
      <c r="M192" s="154" t="str">
        <f t="shared" si="196"/>
        <v/>
      </c>
      <c r="N192" s="385"/>
      <c r="O192" s="385"/>
      <c r="P192" s="95"/>
      <c r="Q192" s="178"/>
      <c r="R192" s="178" t="str">
        <f t="shared" si="197"/>
        <v/>
      </c>
      <c r="S192" s="95" t="str">
        <f t="shared" si="198"/>
        <v/>
      </c>
      <c r="T192" s="384"/>
      <c r="U192" s="95"/>
      <c r="V192" s="178"/>
      <c r="W192" s="178" t="str">
        <f t="shared" si="199"/>
        <v/>
      </c>
      <c r="X192" s="95" t="str">
        <f t="shared" si="200"/>
        <v/>
      </c>
      <c r="Y192" s="384"/>
      <c r="Z192" s="95"/>
      <c r="AA192" s="178"/>
      <c r="AB192" s="178" t="str">
        <f t="shared" si="201"/>
        <v/>
      </c>
      <c r="AC192" s="95" t="str">
        <f t="shared" si="202"/>
        <v/>
      </c>
      <c r="AD192" s="384"/>
      <c r="AE192" s="95"/>
      <c r="AF192" s="178"/>
      <c r="AG192" s="178" t="str">
        <f t="shared" si="203"/>
        <v/>
      </c>
      <c r="AH192" s="95" t="str">
        <f t="shared" si="204"/>
        <v/>
      </c>
      <c r="AI192" s="384"/>
      <c r="AJ192" s="95"/>
      <c r="AK192" s="178"/>
      <c r="AL192" s="178" t="str">
        <f t="shared" si="205"/>
        <v/>
      </c>
      <c r="AM192" s="95" t="str">
        <f t="shared" si="206"/>
        <v/>
      </c>
      <c r="AN192" s="384"/>
      <c r="AO192" s="95"/>
      <c r="AP192" s="178"/>
      <c r="AQ192" s="178" t="str">
        <f t="shared" si="207"/>
        <v/>
      </c>
      <c r="AR192" s="95" t="str">
        <f t="shared" si="208"/>
        <v/>
      </c>
      <c r="AS192" s="384"/>
      <c r="AT192" s="95"/>
      <c r="AU192" s="178"/>
      <c r="AV192" s="178" t="str">
        <f t="shared" si="209"/>
        <v/>
      </c>
      <c r="AW192" s="95" t="str">
        <f t="shared" si="210"/>
        <v/>
      </c>
      <c r="AX192" s="384"/>
    </row>
    <row r="193" spans="2:50">
      <c r="B193" s="390"/>
      <c r="C193" s="95">
        <v>7</v>
      </c>
      <c r="D193" s="95"/>
      <c r="E193" s="95"/>
      <c r="F193" s="95"/>
      <c r="G193" s="95"/>
      <c r="H193" s="409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00"/>
      <c r="M193" s="154" t="str">
        <f t="shared" si="196"/>
        <v/>
      </c>
      <c r="N193" s="385"/>
      <c r="O193" s="385"/>
      <c r="P193" s="95"/>
      <c r="Q193" s="178"/>
      <c r="R193" s="178" t="str">
        <f t="shared" si="197"/>
        <v/>
      </c>
      <c r="S193" s="95" t="str">
        <f t="shared" si="198"/>
        <v/>
      </c>
      <c r="T193" s="384"/>
      <c r="U193" s="95"/>
      <c r="V193" s="178"/>
      <c r="W193" s="178" t="str">
        <f t="shared" si="199"/>
        <v/>
      </c>
      <c r="X193" s="95" t="str">
        <f t="shared" si="200"/>
        <v/>
      </c>
      <c r="Y193" s="384"/>
      <c r="Z193" s="95"/>
      <c r="AA193" s="178"/>
      <c r="AB193" s="178" t="str">
        <f t="shared" si="201"/>
        <v/>
      </c>
      <c r="AC193" s="95" t="str">
        <f t="shared" si="202"/>
        <v/>
      </c>
      <c r="AD193" s="384"/>
      <c r="AE193" s="95"/>
      <c r="AF193" s="178"/>
      <c r="AG193" s="178" t="str">
        <f t="shared" si="203"/>
        <v/>
      </c>
      <c r="AH193" s="95" t="str">
        <f t="shared" si="204"/>
        <v/>
      </c>
      <c r="AI193" s="384"/>
      <c r="AJ193" s="95"/>
      <c r="AK193" s="178"/>
      <c r="AL193" s="178" t="str">
        <f t="shared" si="205"/>
        <v/>
      </c>
      <c r="AM193" s="95" t="str">
        <f t="shared" si="206"/>
        <v/>
      </c>
      <c r="AN193" s="384"/>
      <c r="AO193" s="95"/>
      <c r="AP193" s="178"/>
      <c r="AQ193" s="178" t="str">
        <f t="shared" si="207"/>
        <v/>
      </c>
      <c r="AR193" s="95" t="str">
        <f t="shared" si="208"/>
        <v/>
      </c>
      <c r="AS193" s="384"/>
      <c r="AT193" s="95"/>
      <c r="AU193" s="178"/>
      <c r="AV193" s="178" t="str">
        <f t="shared" si="209"/>
        <v/>
      </c>
      <c r="AW193" s="95" t="str">
        <f t="shared" si="210"/>
        <v/>
      </c>
      <c r="AX193" s="384"/>
    </row>
    <row r="194" spans="2:50">
      <c r="B194" s="390"/>
      <c r="C194" s="95">
        <v>8</v>
      </c>
      <c r="D194" s="95"/>
      <c r="E194" s="95"/>
      <c r="F194" s="95"/>
      <c r="G194" s="95"/>
      <c r="H194" s="409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00"/>
      <c r="M194" s="154" t="str">
        <f t="shared" si="196"/>
        <v/>
      </c>
      <c r="N194" s="385"/>
      <c r="O194" s="385"/>
      <c r="P194" s="95"/>
      <c r="Q194" s="178"/>
      <c r="R194" s="178" t="str">
        <f t="shared" si="197"/>
        <v/>
      </c>
      <c r="S194" s="95" t="str">
        <f t="shared" si="198"/>
        <v/>
      </c>
      <c r="T194" s="384"/>
      <c r="U194" s="95"/>
      <c r="V194" s="178"/>
      <c r="W194" s="178" t="str">
        <f t="shared" si="199"/>
        <v/>
      </c>
      <c r="X194" s="95" t="str">
        <f t="shared" si="200"/>
        <v/>
      </c>
      <c r="Y194" s="384"/>
      <c r="Z194" s="95"/>
      <c r="AA194" s="178"/>
      <c r="AB194" s="178" t="str">
        <f t="shared" si="201"/>
        <v/>
      </c>
      <c r="AC194" s="95" t="str">
        <f t="shared" si="202"/>
        <v/>
      </c>
      <c r="AD194" s="384"/>
      <c r="AE194" s="95"/>
      <c r="AF194" s="178"/>
      <c r="AG194" s="178" t="str">
        <f t="shared" si="203"/>
        <v/>
      </c>
      <c r="AH194" s="95" t="str">
        <f t="shared" si="204"/>
        <v/>
      </c>
      <c r="AI194" s="384"/>
      <c r="AJ194" s="95"/>
      <c r="AK194" s="178"/>
      <c r="AL194" s="178" t="str">
        <f t="shared" si="205"/>
        <v/>
      </c>
      <c r="AM194" s="95" t="str">
        <f t="shared" si="206"/>
        <v/>
      </c>
      <c r="AN194" s="384"/>
      <c r="AO194" s="95"/>
      <c r="AP194" s="178"/>
      <c r="AQ194" s="178" t="str">
        <f t="shared" si="207"/>
        <v/>
      </c>
      <c r="AR194" s="95" t="str">
        <f t="shared" si="208"/>
        <v/>
      </c>
      <c r="AS194" s="384"/>
      <c r="AT194" s="95"/>
      <c r="AU194" s="178"/>
      <c r="AV194" s="178" t="str">
        <f t="shared" si="209"/>
        <v/>
      </c>
      <c r="AW194" s="95" t="str">
        <f t="shared" si="210"/>
        <v/>
      </c>
      <c r="AX194" s="384"/>
    </row>
    <row r="195" spans="2:50">
      <c r="B195" s="390"/>
      <c r="C195" s="95">
        <v>9</v>
      </c>
      <c r="D195" s="95"/>
      <c r="E195" s="95"/>
      <c r="F195" s="95"/>
      <c r="G195" s="95"/>
      <c r="H195" s="409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00"/>
      <c r="M195" s="154" t="str">
        <f t="shared" si="196"/>
        <v/>
      </c>
      <c r="N195" s="385"/>
      <c r="O195" s="385"/>
      <c r="P195" s="95"/>
      <c r="Q195" s="178"/>
      <c r="R195" s="178" t="str">
        <f t="shared" si="197"/>
        <v/>
      </c>
      <c r="S195" s="95" t="str">
        <f t="shared" si="198"/>
        <v/>
      </c>
      <c r="T195" s="384"/>
      <c r="U195" s="95"/>
      <c r="V195" s="178"/>
      <c r="W195" s="178" t="str">
        <f t="shared" si="199"/>
        <v/>
      </c>
      <c r="X195" s="95" t="str">
        <f t="shared" si="200"/>
        <v/>
      </c>
      <c r="Y195" s="384"/>
      <c r="Z195" s="95"/>
      <c r="AA195" s="178"/>
      <c r="AB195" s="178" t="str">
        <f t="shared" si="201"/>
        <v/>
      </c>
      <c r="AC195" s="95" t="str">
        <f t="shared" si="202"/>
        <v/>
      </c>
      <c r="AD195" s="384"/>
      <c r="AE195" s="95"/>
      <c r="AF195" s="178"/>
      <c r="AG195" s="178" t="str">
        <f t="shared" si="203"/>
        <v/>
      </c>
      <c r="AH195" s="95" t="str">
        <f t="shared" si="204"/>
        <v/>
      </c>
      <c r="AI195" s="384"/>
      <c r="AJ195" s="95"/>
      <c r="AK195" s="178"/>
      <c r="AL195" s="178" t="str">
        <f t="shared" si="205"/>
        <v/>
      </c>
      <c r="AM195" s="95" t="str">
        <f t="shared" si="206"/>
        <v/>
      </c>
      <c r="AN195" s="384"/>
      <c r="AO195" s="95"/>
      <c r="AP195" s="178"/>
      <c r="AQ195" s="178" t="str">
        <f t="shared" si="207"/>
        <v/>
      </c>
      <c r="AR195" s="95" t="str">
        <f t="shared" si="208"/>
        <v/>
      </c>
      <c r="AS195" s="384"/>
      <c r="AT195" s="95"/>
      <c r="AU195" s="178"/>
      <c r="AV195" s="178" t="str">
        <f t="shared" si="209"/>
        <v/>
      </c>
      <c r="AW195" s="95" t="str">
        <f t="shared" si="210"/>
        <v/>
      </c>
      <c r="AX195" s="384"/>
    </row>
    <row r="196" spans="2:50">
      <c r="B196" s="390"/>
      <c r="C196" s="95">
        <v>10</v>
      </c>
      <c r="D196" s="95"/>
      <c r="E196" s="95"/>
      <c r="F196" s="95"/>
      <c r="G196" s="95"/>
      <c r="H196" s="409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00"/>
      <c r="M196" s="154" t="str">
        <f t="shared" si="196"/>
        <v/>
      </c>
      <c r="N196" s="385"/>
      <c r="O196" s="385"/>
      <c r="P196" s="95"/>
      <c r="Q196" s="178"/>
      <c r="R196" s="178" t="str">
        <f t="shared" si="197"/>
        <v/>
      </c>
      <c r="S196" s="95" t="str">
        <f t="shared" si="198"/>
        <v/>
      </c>
      <c r="T196" s="384"/>
      <c r="U196" s="95"/>
      <c r="V196" s="178"/>
      <c r="W196" s="178" t="str">
        <f t="shared" si="199"/>
        <v/>
      </c>
      <c r="X196" s="95" t="str">
        <f t="shared" si="200"/>
        <v/>
      </c>
      <c r="Y196" s="384"/>
      <c r="Z196" s="95"/>
      <c r="AA196" s="178"/>
      <c r="AB196" s="178" t="str">
        <f t="shared" si="201"/>
        <v/>
      </c>
      <c r="AC196" s="95" t="str">
        <f t="shared" si="202"/>
        <v/>
      </c>
      <c r="AD196" s="384"/>
      <c r="AE196" s="95"/>
      <c r="AF196" s="178"/>
      <c r="AG196" s="178" t="str">
        <f t="shared" si="203"/>
        <v/>
      </c>
      <c r="AH196" s="95" t="str">
        <f t="shared" si="204"/>
        <v/>
      </c>
      <c r="AI196" s="384"/>
      <c r="AJ196" s="95"/>
      <c r="AK196" s="178"/>
      <c r="AL196" s="178" t="str">
        <f t="shared" si="205"/>
        <v/>
      </c>
      <c r="AM196" s="95" t="str">
        <f t="shared" si="206"/>
        <v/>
      </c>
      <c r="AN196" s="384"/>
      <c r="AO196" s="95"/>
      <c r="AP196" s="178"/>
      <c r="AQ196" s="178" t="str">
        <f t="shared" si="207"/>
        <v/>
      </c>
      <c r="AR196" s="95" t="str">
        <f t="shared" si="208"/>
        <v/>
      </c>
      <c r="AS196" s="384"/>
      <c r="AT196" s="95"/>
      <c r="AU196" s="178"/>
      <c r="AV196" s="178" t="str">
        <f t="shared" si="209"/>
        <v/>
      </c>
      <c r="AW196" s="95" t="str">
        <f t="shared" si="210"/>
        <v/>
      </c>
      <c r="AX196" s="384"/>
    </row>
    <row r="197" spans="2:50">
      <c r="B197" s="390"/>
      <c r="C197" s="95">
        <v>11</v>
      </c>
      <c r="D197" s="95"/>
      <c r="E197" s="95"/>
      <c r="F197" s="95"/>
      <c r="G197" s="95"/>
      <c r="H197" s="409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00"/>
      <c r="M197" s="154" t="str">
        <f t="shared" si="196"/>
        <v/>
      </c>
      <c r="N197" s="385"/>
      <c r="O197" s="385"/>
      <c r="P197" s="95"/>
      <c r="Q197" s="178"/>
      <c r="R197" s="178" t="str">
        <f t="shared" si="197"/>
        <v/>
      </c>
      <c r="S197" s="95" t="str">
        <f t="shared" si="198"/>
        <v/>
      </c>
      <c r="T197" s="384"/>
      <c r="U197" s="95"/>
      <c r="V197" s="178"/>
      <c r="W197" s="178" t="str">
        <f t="shared" si="199"/>
        <v/>
      </c>
      <c r="X197" s="95" t="str">
        <f t="shared" si="200"/>
        <v/>
      </c>
      <c r="Y197" s="384"/>
      <c r="Z197" s="95"/>
      <c r="AA197" s="178"/>
      <c r="AB197" s="178" t="str">
        <f t="shared" si="201"/>
        <v/>
      </c>
      <c r="AC197" s="95" t="str">
        <f t="shared" si="202"/>
        <v/>
      </c>
      <c r="AD197" s="384"/>
      <c r="AE197" s="95"/>
      <c r="AF197" s="178"/>
      <c r="AG197" s="178" t="str">
        <f t="shared" si="203"/>
        <v/>
      </c>
      <c r="AH197" s="95" t="str">
        <f t="shared" si="204"/>
        <v/>
      </c>
      <c r="AI197" s="384"/>
      <c r="AJ197" s="95"/>
      <c r="AK197" s="178"/>
      <c r="AL197" s="178" t="str">
        <f t="shared" si="205"/>
        <v/>
      </c>
      <c r="AM197" s="95" t="str">
        <f t="shared" si="206"/>
        <v/>
      </c>
      <c r="AN197" s="384"/>
      <c r="AO197" s="95"/>
      <c r="AP197" s="178"/>
      <c r="AQ197" s="178" t="str">
        <f t="shared" si="207"/>
        <v/>
      </c>
      <c r="AR197" s="95" t="str">
        <f t="shared" si="208"/>
        <v/>
      </c>
      <c r="AS197" s="384"/>
      <c r="AT197" s="95"/>
      <c r="AU197" s="178"/>
      <c r="AV197" s="178" t="str">
        <f t="shared" si="209"/>
        <v/>
      </c>
      <c r="AW197" s="95" t="str">
        <f t="shared" si="210"/>
        <v/>
      </c>
      <c r="AX197" s="384"/>
    </row>
    <row r="198" spans="2:50">
      <c r="B198" s="390"/>
      <c r="C198" s="95">
        <v>12</v>
      </c>
      <c r="D198" s="95"/>
      <c r="E198" s="95"/>
      <c r="F198" s="95"/>
      <c r="G198" s="95"/>
      <c r="H198" s="409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00"/>
      <c r="M198" s="154" t="str">
        <f t="shared" si="196"/>
        <v/>
      </c>
      <c r="N198" s="385"/>
      <c r="O198" s="385"/>
      <c r="P198" s="95"/>
      <c r="Q198" s="178"/>
      <c r="R198" s="178" t="str">
        <f t="shared" si="197"/>
        <v/>
      </c>
      <c r="S198" s="95" t="str">
        <f t="shared" si="198"/>
        <v/>
      </c>
      <c r="T198" s="384"/>
      <c r="U198" s="95"/>
      <c r="V198" s="178"/>
      <c r="W198" s="178" t="str">
        <f t="shared" si="199"/>
        <v/>
      </c>
      <c r="X198" s="95" t="str">
        <f t="shared" si="200"/>
        <v/>
      </c>
      <c r="Y198" s="384"/>
      <c r="Z198" s="95"/>
      <c r="AA198" s="178"/>
      <c r="AB198" s="178" t="str">
        <f t="shared" si="201"/>
        <v/>
      </c>
      <c r="AC198" s="95" t="str">
        <f t="shared" si="202"/>
        <v/>
      </c>
      <c r="AD198" s="384"/>
      <c r="AE198" s="95"/>
      <c r="AF198" s="178"/>
      <c r="AG198" s="178" t="str">
        <f t="shared" si="203"/>
        <v/>
      </c>
      <c r="AH198" s="95" t="str">
        <f t="shared" si="204"/>
        <v/>
      </c>
      <c r="AI198" s="384"/>
      <c r="AJ198" s="95"/>
      <c r="AK198" s="178"/>
      <c r="AL198" s="178" t="str">
        <f t="shared" si="205"/>
        <v/>
      </c>
      <c r="AM198" s="95" t="str">
        <f t="shared" si="206"/>
        <v/>
      </c>
      <c r="AN198" s="384"/>
      <c r="AO198" s="95"/>
      <c r="AP198" s="178"/>
      <c r="AQ198" s="178" t="str">
        <f t="shared" si="207"/>
        <v/>
      </c>
      <c r="AR198" s="95" t="str">
        <f t="shared" si="208"/>
        <v/>
      </c>
      <c r="AS198" s="384"/>
      <c r="AT198" s="95"/>
      <c r="AU198" s="178"/>
      <c r="AV198" s="178" t="str">
        <f t="shared" si="209"/>
        <v/>
      </c>
      <c r="AW198" s="95" t="str">
        <f t="shared" si="210"/>
        <v/>
      </c>
      <c r="AX198" s="384"/>
    </row>
    <row r="199" spans="2:50">
      <c r="B199" s="390"/>
      <c r="C199" s="95">
        <v>13</v>
      </c>
      <c r="D199" s="95"/>
      <c r="E199" s="95"/>
      <c r="F199" s="95"/>
      <c r="G199" s="95"/>
      <c r="H199" s="409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00"/>
      <c r="M199" s="154" t="str">
        <f t="shared" si="196"/>
        <v/>
      </c>
      <c r="N199" s="385"/>
      <c r="O199" s="385"/>
      <c r="P199" s="95"/>
      <c r="Q199" s="178"/>
      <c r="R199" s="178" t="str">
        <f t="shared" si="197"/>
        <v/>
      </c>
      <c r="S199" s="95" t="str">
        <f t="shared" si="198"/>
        <v/>
      </c>
      <c r="T199" s="384"/>
      <c r="U199" s="95"/>
      <c r="V199" s="178"/>
      <c r="W199" s="178" t="str">
        <f t="shared" si="199"/>
        <v/>
      </c>
      <c r="X199" s="95" t="str">
        <f t="shared" si="200"/>
        <v/>
      </c>
      <c r="Y199" s="384"/>
      <c r="Z199" s="95"/>
      <c r="AA199" s="178"/>
      <c r="AB199" s="178" t="str">
        <f t="shared" si="201"/>
        <v/>
      </c>
      <c r="AC199" s="95" t="str">
        <f t="shared" si="202"/>
        <v/>
      </c>
      <c r="AD199" s="384"/>
      <c r="AE199" s="95"/>
      <c r="AF199" s="178"/>
      <c r="AG199" s="178" t="str">
        <f t="shared" si="203"/>
        <v/>
      </c>
      <c r="AH199" s="95" t="str">
        <f t="shared" si="204"/>
        <v/>
      </c>
      <c r="AI199" s="384"/>
      <c r="AJ199" s="95"/>
      <c r="AK199" s="178"/>
      <c r="AL199" s="178" t="str">
        <f t="shared" si="205"/>
        <v/>
      </c>
      <c r="AM199" s="95" t="str">
        <f t="shared" si="206"/>
        <v/>
      </c>
      <c r="AN199" s="384"/>
      <c r="AO199" s="95"/>
      <c r="AP199" s="178"/>
      <c r="AQ199" s="178" t="str">
        <f t="shared" si="207"/>
        <v/>
      </c>
      <c r="AR199" s="95" t="str">
        <f t="shared" si="208"/>
        <v/>
      </c>
      <c r="AS199" s="384"/>
      <c r="AT199" s="95"/>
      <c r="AU199" s="178"/>
      <c r="AV199" s="178" t="str">
        <f t="shared" si="209"/>
        <v/>
      </c>
      <c r="AW199" s="95" t="str">
        <f t="shared" si="210"/>
        <v/>
      </c>
      <c r="AX199" s="384"/>
    </row>
    <row r="200" spans="2:50">
      <c r="B200" s="390"/>
      <c r="C200" s="95">
        <v>14</v>
      </c>
      <c r="D200" s="95"/>
      <c r="E200" s="95"/>
      <c r="F200" s="95"/>
      <c r="G200" s="95"/>
      <c r="H200" s="409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00"/>
      <c r="M200" s="154" t="str">
        <f t="shared" si="196"/>
        <v/>
      </c>
      <c r="N200" s="385"/>
      <c r="O200" s="385"/>
      <c r="P200" s="95"/>
      <c r="Q200" s="178"/>
      <c r="R200" s="178" t="str">
        <f t="shared" si="197"/>
        <v/>
      </c>
      <c r="S200" s="95" t="str">
        <f t="shared" si="198"/>
        <v/>
      </c>
      <c r="T200" s="384"/>
      <c r="U200" s="95"/>
      <c r="V200" s="178"/>
      <c r="W200" s="178" t="str">
        <f t="shared" si="199"/>
        <v/>
      </c>
      <c r="X200" s="95" t="str">
        <f t="shared" si="200"/>
        <v/>
      </c>
      <c r="Y200" s="384"/>
      <c r="Z200" s="95"/>
      <c r="AA200" s="178"/>
      <c r="AB200" s="178" t="str">
        <f t="shared" si="201"/>
        <v/>
      </c>
      <c r="AC200" s="95" t="str">
        <f t="shared" si="202"/>
        <v/>
      </c>
      <c r="AD200" s="384"/>
      <c r="AE200" s="95"/>
      <c r="AF200" s="178"/>
      <c r="AG200" s="178" t="str">
        <f t="shared" si="203"/>
        <v/>
      </c>
      <c r="AH200" s="95" t="str">
        <f t="shared" si="204"/>
        <v/>
      </c>
      <c r="AI200" s="384"/>
      <c r="AJ200" s="95"/>
      <c r="AK200" s="178"/>
      <c r="AL200" s="178" t="str">
        <f t="shared" si="205"/>
        <v/>
      </c>
      <c r="AM200" s="95" t="str">
        <f t="shared" si="206"/>
        <v/>
      </c>
      <c r="AN200" s="384"/>
      <c r="AO200" s="95"/>
      <c r="AP200" s="178"/>
      <c r="AQ200" s="178" t="str">
        <f t="shared" si="207"/>
        <v/>
      </c>
      <c r="AR200" s="95" t="str">
        <f t="shared" si="208"/>
        <v/>
      </c>
      <c r="AS200" s="384"/>
      <c r="AT200" s="95"/>
      <c r="AU200" s="178"/>
      <c r="AV200" s="178" t="str">
        <f t="shared" si="209"/>
        <v/>
      </c>
      <c r="AW200" s="95" t="str">
        <f t="shared" si="210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95"/>
      <c r="H201" s="410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00"/>
      <c r="M201" s="154" t="str">
        <f t="shared" si="196"/>
        <v/>
      </c>
      <c r="N201" s="385"/>
      <c r="O201" s="385"/>
      <c r="P201" s="95"/>
      <c r="Q201" s="178"/>
      <c r="R201" s="178" t="str">
        <f t="shared" si="197"/>
        <v/>
      </c>
      <c r="S201" s="95" t="str">
        <f t="shared" si="198"/>
        <v/>
      </c>
      <c r="T201" s="384"/>
      <c r="U201" s="95"/>
      <c r="V201" s="178"/>
      <c r="W201" s="178" t="str">
        <f t="shared" si="199"/>
        <v/>
      </c>
      <c r="X201" s="95" t="str">
        <f t="shared" si="200"/>
        <v/>
      </c>
      <c r="Y201" s="384"/>
      <c r="Z201" s="95"/>
      <c r="AA201" s="178"/>
      <c r="AB201" s="178" t="str">
        <f t="shared" si="201"/>
        <v/>
      </c>
      <c r="AC201" s="95" t="str">
        <f t="shared" si="202"/>
        <v/>
      </c>
      <c r="AD201" s="384"/>
      <c r="AE201" s="95"/>
      <c r="AF201" s="178"/>
      <c r="AG201" s="178" t="str">
        <f t="shared" si="203"/>
        <v/>
      </c>
      <c r="AH201" s="95" t="str">
        <f t="shared" si="204"/>
        <v/>
      </c>
      <c r="AI201" s="384"/>
      <c r="AJ201" s="95"/>
      <c r="AK201" s="178"/>
      <c r="AL201" s="178" t="str">
        <f t="shared" si="205"/>
        <v/>
      </c>
      <c r="AM201" s="95" t="str">
        <f t="shared" si="206"/>
        <v/>
      </c>
      <c r="AN201" s="384"/>
      <c r="AO201" s="95"/>
      <c r="AP201" s="178"/>
      <c r="AQ201" s="178" t="str">
        <f t="shared" si="207"/>
        <v/>
      </c>
      <c r="AR201" s="95" t="str">
        <f t="shared" si="208"/>
        <v/>
      </c>
      <c r="AS201" s="384"/>
      <c r="AT201" s="95"/>
      <c r="AU201" s="178"/>
      <c r="AV201" s="178" t="str">
        <f t="shared" si="209"/>
        <v/>
      </c>
      <c r="AW201" s="95" t="str">
        <f t="shared" si="210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90" t="s">
        <v>154</v>
      </c>
      <c r="C207" s="95">
        <f>C187</f>
        <v>1</v>
      </c>
      <c r="D207" s="95" t="s">
        <v>155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08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00">
        <f>IFERROR(AVERAGE(K207:K221),"-")</f>
        <v>84.577141272735375</v>
      </c>
      <c r="M207" s="154">
        <f>IFERROR(RANK(K207, K$207:K$221),"")</f>
        <v>1</v>
      </c>
      <c r="N207" s="385"/>
      <c r="O207" s="385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384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384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384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384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384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384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384">
        <f>AVERAGE(AV207:AV221)</f>
        <v>84.09878763289278</v>
      </c>
    </row>
    <row r="208" spans="2:50">
      <c r="B208" s="390"/>
      <c r="C208" s="95">
        <f t="shared" ref="C208:C221" si="218">C188</f>
        <v>2</v>
      </c>
      <c r="D208" s="95" t="s">
        <v>156</v>
      </c>
      <c r="E208" s="95">
        <v>26</v>
      </c>
      <c r="F208" s="95">
        <v>1500</v>
      </c>
      <c r="G208" s="178">
        <f t="shared" si="214"/>
        <v>57.692307692307693</v>
      </c>
      <c r="H208" s="409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00"/>
      <c r="M208" s="154">
        <f t="shared" ref="M208:M221" si="219">IFERROR(RANK(K208, K$207:K$221),"")</f>
        <v>2</v>
      </c>
      <c r="N208" s="385"/>
      <c r="O208" s="385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384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384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384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384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384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384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384"/>
    </row>
    <row r="209" spans="2:50">
      <c r="B209" s="390"/>
      <c r="C209" s="95">
        <f t="shared" si="218"/>
        <v>3</v>
      </c>
      <c r="D209" s="95"/>
      <c r="E209" s="95"/>
      <c r="F209" s="95"/>
      <c r="G209" s="95"/>
      <c r="H209" s="409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00"/>
      <c r="M209" s="154" t="str">
        <f t="shared" si="219"/>
        <v/>
      </c>
      <c r="N209" s="385"/>
      <c r="O209" s="385"/>
      <c r="P209" s="95"/>
      <c r="Q209" s="178"/>
      <c r="R209" s="178" t="str">
        <f t="shared" si="220"/>
        <v/>
      </c>
      <c r="S209" s="95" t="str">
        <f t="shared" si="221"/>
        <v/>
      </c>
      <c r="T209" s="384"/>
      <c r="U209" s="95"/>
      <c r="V209" s="178"/>
      <c r="W209" s="178" t="str">
        <f t="shared" si="222"/>
        <v/>
      </c>
      <c r="X209" s="95" t="str">
        <f t="shared" si="223"/>
        <v/>
      </c>
      <c r="Y209" s="384"/>
      <c r="Z209" s="95"/>
      <c r="AA209" s="178"/>
      <c r="AB209" s="178" t="str">
        <f t="shared" si="224"/>
        <v/>
      </c>
      <c r="AC209" s="95" t="str">
        <f t="shared" si="225"/>
        <v/>
      </c>
      <c r="AD209" s="384"/>
      <c r="AE209" s="95"/>
      <c r="AF209" s="178"/>
      <c r="AG209" s="178" t="str">
        <f t="shared" si="226"/>
        <v/>
      </c>
      <c r="AH209" s="95" t="str">
        <f t="shared" si="227"/>
        <v/>
      </c>
      <c r="AI209" s="384"/>
      <c r="AJ209" s="95"/>
      <c r="AK209" s="178"/>
      <c r="AL209" s="178" t="str">
        <f t="shared" si="228"/>
        <v/>
      </c>
      <c r="AM209" s="95" t="str">
        <f t="shared" si="229"/>
        <v/>
      </c>
      <c r="AN209" s="384"/>
      <c r="AO209" s="95"/>
      <c r="AP209" s="178"/>
      <c r="AQ209" s="178" t="str">
        <f t="shared" si="230"/>
        <v/>
      </c>
      <c r="AR209" s="95" t="str">
        <f t="shared" si="231"/>
        <v/>
      </c>
      <c r="AS209" s="384"/>
      <c r="AT209" s="95"/>
      <c r="AU209" s="178"/>
      <c r="AV209" s="178" t="str">
        <f t="shared" si="232"/>
        <v/>
      </c>
      <c r="AW209" s="95" t="str">
        <f t="shared" si="233"/>
        <v/>
      </c>
      <c r="AX209" s="384"/>
    </row>
    <row r="210" spans="2:50">
      <c r="B210" s="390"/>
      <c r="C210" s="95">
        <f t="shared" si="218"/>
        <v>4</v>
      </c>
      <c r="D210" s="95"/>
      <c r="E210" s="95"/>
      <c r="F210" s="95"/>
      <c r="G210" s="95"/>
      <c r="H210" s="409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00"/>
      <c r="M210" s="154" t="str">
        <f t="shared" si="219"/>
        <v/>
      </c>
      <c r="N210" s="385"/>
      <c r="O210" s="385"/>
      <c r="P210" s="95"/>
      <c r="Q210" s="178"/>
      <c r="R210" s="178" t="str">
        <f t="shared" si="220"/>
        <v/>
      </c>
      <c r="S210" s="95" t="str">
        <f t="shared" si="221"/>
        <v/>
      </c>
      <c r="T210" s="384"/>
      <c r="U210" s="95"/>
      <c r="V210" s="178"/>
      <c r="W210" s="178" t="str">
        <f t="shared" si="222"/>
        <v/>
      </c>
      <c r="X210" s="95" t="str">
        <f t="shared" si="223"/>
        <v/>
      </c>
      <c r="Y210" s="384"/>
      <c r="Z210" s="95"/>
      <c r="AA210" s="178"/>
      <c r="AB210" s="178" t="str">
        <f t="shared" si="224"/>
        <v/>
      </c>
      <c r="AC210" s="95" t="str">
        <f t="shared" si="225"/>
        <v/>
      </c>
      <c r="AD210" s="384"/>
      <c r="AE210" s="95"/>
      <c r="AF210" s="178"/>
      <c r="AG210" s="178" t="str">
        <f t="shared" si="226"/>
        <v/>
      </c>
      <c r="AH210" s="95" t="str">
        <f t="shared" si="227"/>
        <v/>
      </c>
      <c r="AI210" s="384"/>
      <c r="AJ210" s="95"/>
      <c r="AK210" s="178"/>
      <c r="AL210" s="178" t="str">
        <f t="shared" si="228"/>
        <v/>
      </c>
      <c r="AM210" s="95" t="str">
        <f t="shared" si="229"/>
        <v/>
      </c>
      <c r="AN210" s="384"/>
      <c r="AO210" s="95"/>
      <c r="AP210" s="178"/>
      <c r="AQ210" s="178" t="str">
        <f t="shared" si="230"/>
        <v/>
      </c>
      <c r="AR210" s="95" t="str">
        <f t="shared" si="231"/>
        <v/>
      </c>
      <c r="AS210" s="384"/>
      <c r="AT210" s="95"/>
      <c r="AU210" s="178"/>
      <c r="AV210" s="178" t="str">
        <f t="shared" si="232"/>
        <v/>
      </c>
      <c r="AW210" s="95" t="str">
        <f t="shared" si="233"/>
        <v/>
      </c>
      <c r="AX210" s="384"/>
    </row>
    <row r="211" spans="2:50">
      <c r="B211" s="390"/>
      <c r="C211" s="95">
        <f t="shared" si="218"/>
        <v>5</v>
      </c>
      <c r="D211" s="95"/>
      <c r="E211" s="95"/>
      <c r="F211" s="95"/>
      <c r="G211" s="95"/>
      <c r="H211" s="409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00"/>
      <c r="M211" s="154" t="str">
        <f t="shared" si="219"/>
        <v/>
      </c>
      <c r="N211" s="385"/>
      <c r="O211" s="385"/>
      <c r="P211" s="95"/>
      <c r="Q211" s="178"/>
      <c r="R211" s="178" t="str">
        <f t="shared" si="220"/>
        <v/>
      </c>
      <c r="S211" s="95" t="str">
        <f t="shared" si="221"/>
        <v/>
      </c>
      <c r="T211" s="384"/>
      <c r="U211" s="95"/>
      <c r="V211" s="178"/>
      <c r="W211" s="178" t="str">
        <f t="shared" si="222"/>
        <v/>
      </c>
      <c r="X211" s="95" t="str">
        <f t="shared" si="223"/>
        <v/>
      </c>
      <c r="Y211" s="384"/>
      <c r="Z211" s="95"/>
      <c r="AA211" s="178"/>
      <c r="AB211" s="178" t="str">
        <f t="shared" si="224"/>
        <v/>
      </c>
      <c r="AC211" s="95" t="str">
        <f t="shared" si="225"/>
        <v/>
      </c>
      <c r="AD211" s="384"/>
      <c r="AE211" s="95"/>
      <c r="AF211" s="178"/>
      <c r="AG211" s="178" t="str">
        <f t="shared" si="226"/>
        <v/>
      </c>
      <c r="AH211" s="95" t="str">
        <f t="shared" si="227"/>
        <v/>
      </c>
      <c r="AI211" s="384"/>
      <c r="AJ211" s="95"/>
      <c r="AK211" s="178"/>
      <c r="AL211" s="178" t="str">
        <f t="shared" si="228"/>
        <v/>
      </c>
      <c r="AM211" s="95" t="str">
        <f t="shared" si="229"/>
        <v/>
      </c>
      <c r="AN211" s="384"/>
      <c r="AO211" s="95"/>
      <c r="AP211" s="178"/>
      <c r="AQ211" s="178" t="str">
        <f t="shared" si="230"/>
        <v/>
      </c>
      <c r="AR211" s="95" t="str">
        <f t="shared" si="231"/>
        <v/>
      </c>
      <c r="AS211" s="384"/>
      <c r="AT211" s="95"/>
      <c r="AU211" s="178"/>
      <c r="AV211" s="178" t="str">
        <f t="shared" si="232"/>
        <v/>
      </c>
      <c r="AW211" s="95" t="str">
        <f t="shared" si="233"/>
        <v/>
      </c>
      <c r="AX211" s="384"/>
    </row>
    <row r="212" spans="2:50">
      <c r="B212" s="390"/>
      <c r="C212" s="95">
        <f t="shared" si="218"/>
        <v>6</v>
      </c>
      <c r="D212" s="95"/>
      <c r="E212" s="95"/>
      <c r="F212" s="95"/>
      <c r="G212" s="95"/>
      <c r="H212" s="409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00"/>
      <c r="M212" s="154" t="str">
        <f t="shared" si="219"/>
        <v/>
      </c>
      <c r="N212" s="385"/>
      <c r="O212" s="385"/>
      <c r="P212" s="95"/>
      <c r="Q212" s="178"/>
      <c r="R212" s="178" t="str">
        <f t="shared" si="220"/>
        <v/>
      </c>
      <c r="S212" s="95" t="str">
        <f t="shared" si="221"/>
        <v/>
      </c>
      <c r="T212" s="384"/>
      <c r="U212" s="95"/>
      <c r="V212" s="178"/>
      <c r="W212" s="178" t="str">
        <f t="shared" si="222"/>
        <v/>
      </c>
      <c r="X212" s="95" t="str">
        <f t="shared" si="223"/>
        <v/>
      </c>
      <c r="Y212" s="384"/>
      <c r="Z212" s="95"/>
      <c r="AA212" s="178"/>
      <c r="AB212" s="178" t="str">
        <f t="shared" si="224"/>
        <v/>
      </c>
      <c r="AC212" s="95" t="str">
        <f t="shared" si="225"/>
        <v/>
      </c>
      <c r="AD212" s="384"/>
      <c r="AE212" s="95"/>
      <c r="AF212" s="178"/>
      <c r="AG212" s="178" t="str">
        <f t="shared" si="226"/>
        <v/>
      </c>
      <c r="AH212" s="95" t="str">
        <f t="shared" si="227"/>
        <v/>
      </c>
      <c r="AI212" s="384"/>
      <c r="AJ212" s="95"/>
      <c r="AK212" s="178"/>
      <c r="AL212" s="178" t="str">
        <f t="shared" si="228"/>
        <v/>
      </c>
      <c r="AM212" s="95" t="str">
        <f t="shared" si="229"/>
        <v/>
      </c>
      <c r="AN212" s="384"/>
      <c r="AO212" s="95"/>
      <c r="AP212" s="178"/>
      <c r="AQ212" s="178" t="str">
        <f t="shared" si="230"/>
        <v/>
      </c>
      <c r="AR212" s="95" t="str">
        <f t="shared" si="231"/>
        <v/>
      </c>
      <c r="AS212" s="384"/>
      <c r="AT212" s="95"/>
      <c r="AU212" s="178"/>
      <c r="AV212" s="178" t="str">
        <f t="shared" si="232"/>
        <v/>
      </c>
      <c r="AW212" s="95" t="str">
        <f t="shared" si="233"/>
        <v/>
      </c>
      <c r="AX212" s="384"/>
    </row>
    <row r="213" spans="2:50">
      <c r="B213" s="390"/>
      <c r="C213" s="95">
        <f t="shared" si="218"/>
        <v>7</v>
      </c>
      <c r="D213" s="95"/>
      <c r="E213" s="95"/>
      <c r="F213" s="95"/>
      <c r="G213" s="95"/>
      <c r="H213" s="409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00"/>
      <c r="M213" s="154" t="str">
        <f t="shared" si="219"/>
        <v/>
      </c>
      <c r="N213" s="385"/>
      <c r="O213" s="385"/>
      <c r="P213" s="95"/>
      <c r="Q213" s="178"/>
      <c r="R213" s="178" t="str">
        <f t="shared" si="220"/>
        <v/>
      </c>
      <c r="S213" s="95" t="str">
        <f t="shared" si="221"/>
        <v/>
      </c>
      <c r="T213" s="384"/>
      <c r="U213" s="95"/>
      <c r="V213" s="178"/>
      <c r="W213" s="178" t="str">
        <f t="shared" si="222"/>
        <v/>
      </c>
      <c r="X213" s="95" t="str">
        <f t="shared" si="223"/>
        <v/>
      </c>
      <c r="Y213" s="384"/>
      <c r="Z213" s="95"/>
      <c r="AA213" s="178"/>
      <c r="AB213" s="178" t="str">
        <f t="shared" si="224"/>
        <v/>
      </c>
      <c r="AC213" s="95" t="str">
        <f t="shared" si="225"/>
        <v/>
      </c>
      <c r="AD213" s="384"/>
      <c r="AE213" s="95"/>
      <c r="AF213" s="178"/>
      <c r="AG213" s="178" t="str">
        <f t="shared" si="226"/>
        <v/>
      </c>
      <c r="AH213" s="95" t="str">
        <f t="shared" si="227"/>
        <v/>
      </c>
      <c r="AI213" s="384"/>
      <c r="AJ213" s="95"/>
      <c r="AK213" s="178"/>
      <c r="AL213" s="178" t="str">
        <f t="shared" si="228"/>
        <v/>
      </c>
      <c r="AM213" s="95" t="str">
        <f t="shared" si="229"/>
        <v/>
      </c>
      <c r="AN213" s="384"/>
      <c r="AO213" s="95"/>
      <c r="AP213" s="178"/>
      <c r="AQ213" s="178" t="str">
        <f t="shared" si="230"/>
        <v/>
      </c>
      <c r="AR213" s="95" t="str">
        <f t="shared" si="231"/>
        <v/>
      </c>
      <c r="AS213" s="384"/>
      <c r="AT213" s="95"/>
      <c r="AU213" s="178"/>
      <c r="AV213" s="178" t="str">
        <f t="shared" si="232"/>
        <v/>
      </c>
      <c r="AW213" s="95" t="str">
        <f t="shared" si="233"/>
        <v/>
      </c>
      <c r="AX213" s="384"/>
    </row>
    <row r="214" spans="2:50">
      <c r="B214" s="390"/>
      <c r="C214" s="95">
        <f t="shared" si="218"/>
        <v>8</v>
      </c>
      <c r="D214" s="95"/>
      <c r="E214" s="95"/>
      <c r="F214" s="95"/>
      <c r="G214" s="95"/>
      <c r="H214" s="409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00"/>
      <c r="M214" s="154" t="str">
        <f t="shared" si="219"/>
        <v/>
      </c>
      <c r="N214" s="385"/>
      <c r="O214" s="385"/>
      <c r="P214" s="95"/>
      <c r="Q214" s="178"/>
      <c r="R214" s="178" t="str">
        <f t="shared" si="220"/>
        <v/>
      </c>
      <c r="S214" s="95" t="str">
        <f t="shared" si="221"/>
        <v/>
      </c>
      <c r="T214" s="384"/>
      <c r="U214" s="95"/>
      <c r="V214" s="178"/>
      <c r="W214" s="178" t="str">
        <f t="shared" si="222"/>
        <v/>
      </c>
      <c r="X214" s="95" t="str">
        <f t="shared" si="223"/>
        <v/>
      </c>
      <c r="Y214" s="384"/>
      <c r="Z214" s="95"/>
      <c r="AA214" s="178"/>
      <c r="AB214" s="178" t="str">
        <f t="shared" si="224"/>
        <v/>
      </c>
      <c r="AC214" s="95" t="str">
        <f t="shared" si="225"/>
        <v/>
      </c>
      <c r="AD214" s="384"/>
      <c r="AE214" s="95"/>
      <c r="AF214" s="178"/>
      <c r="AG214" s="178" t="str">
        <f t="shared" si="226"/>
        <v/>
      </c>
      <c r="AH214" s="95" t="str">
        <f t="shared" si="227"/>
        <v/>
      </c>
      <c r="AI214" s="384"/>
      <c r="AJ214" s="95"/>
      <c r="AK214" s="178"/>
      <c r="AL214" s="178" t="str">
        <f t="shared" si="228"/>
        <v/>
      </c>
      <c r="AM214" s="95" t="str">
        <f t="shared" si="229"/>
        <v/>
      </c>
      <c r="AN214" s="384"/>
      <c r="AO214" s="95"/>
      <c r="AP214" s="178"/>
      <c r="AQ214" s="178" t="str">
        <f t="shared" si="230"/>
        <v/>
      </c>
      <c r="AR214" s="95" t="str">
        <f t="shared" si="231"/>
        <v/>
      </c>
      <c r="AS214" s="384"/>
      <c r="AT214" s="95"/>
      <c r="AU214" s="178"/>
      <c r="AV214" s="178" t="str">
        <f t="shared" si="232"/>
        <v/>
      </c>
      <c r="AW214" s="95" t="str">
        <f t="shared" si="233"/>
        <v/>
      </c>
      <c r="AX214" s="384"/>
    </row>
    <row r="215" spans="2:50">
      <c r="B215" s="390"/>
      <c r="C215" s="95">
        <f t="shared" si="218"/>
        <v>9</v>
      </c>
      <c r="D215" s="95"/>
      <c r="E215" s="95"/>
      <c r="F215" s="95"/>
      <c r="G215" s="95"/>
      <c r="H215" s="409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00"/>
      <c r="M215" s="154" t="str">
        <f t="shared" si="219"/>
        <v/>
      </c>
      <c r="N215" s="385"/>
      <c r="O215" s="385"/>
      <c r="P215" s="95"/>
      <c r="Q215" s="178"/>
      <c r="R215" s="178" t="str">
        <f t="shared" si="220"/>
        <v/>
      </c>
      <c r="S215" s="95" t="str">
        <f t="shared" si="221"/>
        <v/>
      </c>
      <c r="T215" s="384"/>
      <c r="U215" s="95"/>
      <c r="V215" s="178"/>
      <c r="W215" s="178" t="str">
        <f t="shared" si="222"/>
        <v/>
      </c>
      <c r="X215" s="95" t="str">
        <f t="shared" si="223"/>
        <v/>
      </c>
      <c r="Y215" s="384"/>
      <c r="Z215" s="95"/>
      <c r="AA215" s="178"/>
      <c r="AB215" s="178" t="str">
        <f t="shared" si="224"/>
        <v/>
      </c>
      <c r="AC215" s="95" t="str">
        <f t="shared" si="225"/>
        <v/>
      </c>
      <c r="AD215" s="384"/>
      <c r="AE215" s="95"/>
      <c r="AF215" s="178"/>
      <c r="AG215" s="178" t="str">
        <f t="shared" si="226"/>
        <v/>
      </c>
      <c r="AH215" s="95" t="str">
        <f t="shared" si="227"/>
        <v/>
      </c>
      <c r="AI215" s="384"/>
      <c r="AJ215" s="95"/>
      <c r="AK215" s="178"/>
      <c r="AL215" s="178" t="str">
        <f t="shared" si="228"/>
        <v/>
      </c>
      <c r="AM215" s="95" t="str">
        <f t="shared" si="229"/>
        <v/>
      </c>
      <c r="AN215" s="384"/>
      <c r="AO215" s="95"/>
      <c r="AP215" s="178"/>
      <c r="AQ215" s="178" t="str">
        <f t="shared" si="230"/>
        <v/>
      </c>
      <c r="AR215" s="95" t="str">
        <f t="shared" si="231"/>
        <v/>
      </c>
      <c r="AS215" s="384"/>
      <c r="AT215" s="95"/>
      <c r="AU215" s="178"/>
      <c r="AV215" s="178" t="str">
        <f t="shared" si="232"/>
        <v/>
      </c>
      <c r="AW215" s="95" t="str">
        <f t="shared" si="233"/>
        <v/>
      </c>
      <c r="AX215" s="384"/>
    </row>
    <row r="216" spans="2:50">
      <c r="B216" s="390"/>
      <c r="C216" s="95">
        <f t="shared" si="218"/>
        <v>10</v>
      </c>
      <c r="D216" s="95"/>
      <c r="E216" s="95"/>
      <c r="F216" s="95"/>
      <c r="G216" s="95"/>
      <c r="H216" s="409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00"/>
      <c r="M216" s="154" t="str">
        <f t="shared" si="219"/>
        <v/>
      </c>
      <c r="N216" s="385"/>
      <c r="O216" s="385"/>
      <c r="P216" s="95"/>
      <c r="Q216" s="178"/>
      <c r="R216" s="178" t="str">
        <f t="shared" si="220"/>
        <v/>
      </c>
      <c r="S216" s="95" t="str">
        <f t="shared" si="221"/>
        <v/>
      </c>
      <c r="T216" s="384"/>
      <c r="U216" s="95"/>
      <c r="V216" s="178"/>
      <c r="W216" s="178" t="str">
        <f t="shared" si="222"/>
        <v/>
      </c>
      <c r="X216" s="95" t="str">
        <f t="shared" si="223"/>
        <v/>
      </c>
      <c r="Y216" s="384"/>
      <c r="Z216" s="95"/>
      <c r="AA216" s="178"/>
      <c r="AB216" s="178" t="str">
        <f t="shared" si="224"/>
        <v/>
      </c>
      <c r="AC216" s="95" t="str">
        <f t="shared" si="225"/>
        <v/>
      </c>
      <c r="AD216" s="384"/>
      <c r="AE216" s="95"/>
      <c r="AF216" s="178"/>
      <c r="AG216" s="178" t="str">
        <f t="shared" si="226"/>
        <v/>
      </c>
      <c r="AH216" s="95" t="str">
        <f t="shared" si="227"/>
        <v/>
      </c>
      <c r="AI216" s="384"/>
      <c r="AJ216" s="95"/>
      <c r="AK216" s="178"/>
      <c r="AL216" s="178" t="str">
        <f t="shared" si="228"/>
        <v/>
      </c>
      <c r="AM216" s="95" t="str">
        <f t="shared" si="229"/>
        <v/>
      </c>
      <c r="AN216" s="384"/>
      <c r="AO216" s="95"/>
      <c r="AP216" s="178"/>
      <c r="AQ216" s="178" t="str">
        <f t="shared" si="230"/>
        <v/>
      </c>
      <c r="AR216" s="95" t="str">
        <f t="shared" si="231"/>
        <v/>
      </c>
      <c r="AS216" s="384"/>
      <c r="AT216" s="95"/>
      <c r="AU216" s="178"/>
      <c r="AV216" s="178" t="str">
        <f t="shared" si="232"/>
        <v/>
      </c>
      <c r="AW216" s="95" t="str">
        <f t="shared" si="233"/>
        <v/>
      </c>
      <c r="AX216" s="384"/>
    </row>
    <row r="217" spans="2:50">
      <c r="B217" s="390"/>
      <c r="C217" s="95">
        <f t="shared" si="218"/>
        <v>11</v>
      </c>
      <c r="D217" s="95"/>
      <c r="E217" s="95"/>
      <c r="F217" s="95"/>
      <c r="G217" s="95"/>
      <c r="H217" s="409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00"/>
      <c r="M217" s="154" t="str">
        <f t="shared" si="219"/>
        <v/>
      </c>
      <c r="N217" s="385"/>
      <c r="O217" s="385"/>
      <c r="P217" s="95"/>
      <c r="Q217" s="178"/>
      <c r="R217" s="178" t="str">
        <f t="shared" si="220"/>
        <v/>
      </c>
      <c r="S217" s="95" t="str">
        <f t="shared" si="221"/>
        <v/>
      </c>
      <c r="T217" s="384"/>
      <c r="U217" s="95"/>
      <c r="V217" s="178"/>
      <c r="W217" s="178" t="str">
        <f t="shared" si="222"/>
        <v/>
      </c>
      <c r="X217" s="95" t="str">
        <f t="shared" si="223"/>
        <v/>
      </c>
      <c r="Y217" s="384"/>
      <c r="Z217" s="95"/>
      <c r="AA217" s="178"/>
      <c r="AB217" s="178" t="str">
        <f t="shared" si="224"/>
        <v/>
      </c>
      <c r="AC217" s="95" t="str">
        <f t="shared" si="225"/>
        <v/>
      </c>
      <c r="AD217" s="384"/>
      <c r="AE217" s="95"/>
      <c r="AF217" s="178"/>
      <c r="AG217" s="178" t="str">
        <f t="shared" si="226"/>
        <v/>
      </c>
      <c r="AH217" s="95" t="str">
        <f t="shared" si="227"/>
        <v/>
      </c>
      <c r="AI217" s="384"/>
      <c r="AJ217" s="95"/>
      <c r="AK217" s="178"/>
      <c r="AL217" s="178" t="str">
        <f t="shared" si="228"/>
        <v/>
      </c>
      <c r="AM217" s="95" t="str">
        <f t="shared" si="229"/>
        <v/>
      </c>
      <c r="AN217" s="384"/>
      <c r="AO217" s="95"/>
      <c r="AP217" s="178"/>
      <c r="AQ217" s="178" t="str">
        <f t="shared" si="230"/>
        <v/>
      </c>
      <c r="AR217" s="95" t="str">
        <f t="shared" si="231"/>
        <v/>
      </c>
      <c r="AS217" s="384"/>
      <c r="AT217" s="95"/>
      <c r="AU217" s="178"/>
      <c r="AV217" s="178" t="str">
        <f t="shared" si="232"/>
        <v/>
      </c>
      <c r="AW217" s="95" t="str">
        <f t="shared" si="233"/>
        <v/>
      </c>
      <c r="AX217" s="384"/>
    </row>
    <row r="218" spans="2:50">
      <c r="B218" s="390"/>
      <c r="C218" s="95">
        <f t="shared" si="218"/>
        <v>12</v>
      </c>
      <c r="D218" s="95"/>
      <c r="E218" s="95"/>
      <c r="F218" s="95"/>
      <c r="G218" s="95"/>
      <c r="H218" s="409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00"/>
      <c r="M218" s="154" t="str">
        <f t="shared" si="219"/>
        <v/>
      </c>
      <c r="N218" s="385"/>
      <c r="O218" s="385"/>
      <c r="P218" s="95"/>
      <c r="Q218" s="178"/>
      <c r="R218" s="178" t="str">
        <f t="shared" si="220"/>
        <v/>
      </c>
      <c r="S218" s="95" t="str">
        <f t="shared" si="221"/>
        <v/>
      </c>
      <c r="T218" s="384"/>
      <c r="U218" s="95"/>
      <c r="V218" s="178"/>
      <c r="W218" s="178" t="str">
        <f t="shared" si="222"/>
        <v/>
      </c>
      <c r="X218" s="95" t="str">
        <f t="shared" si="223"/>
        <v/>
      </c>
      <c r="Y218" s="384"/>
      <c r="Z218" s="95"/>
      <c r="AA218" s="178"/>
      <c r="AB218" s="178" t="str">
        <f t="shared" si="224"/>
        <v/>
      </c>
      <c r="AC218" s="95" t="str">
        <f t="shared" si="225"/>
        <v/>
      </c>
      <c r="AD218" s="384"/>
      <c r="AE218" s="95"/>
      <c r="AF218" s="178"/>
      <c r="AG218" s="178" t="str">
        <f t="shared" si="226"/>
        <v/>
      </c>
      <c r="AH218" s="95" t="str">
        <f t="shared" si="227"/>
        <v/>
      </c>
      <c r="AI218" s="384"/>
      <c r="AJ218" s="95"/>
      <c r="AK218" s="178"/>
      <c r="AL218" s="178" t="str">
        <f t="shared" si="228"/>
        <v/>
      </c>
      <c r="AM218" s="95" t="str">
        <f t="shared" si="229"/>
        <v/>
      </c>
      <c r="AN218" s="384"/>
      <c r="AO218" s="95"/>
      <c r="AP218" s="178"/>
      <c r="AQ218" s="178" t="str">
        <f t="shared" si="230"/>
        <v/>
      </c>
      <c r="AR218" s="95" t="str">
        <f t="shared" si="231"/>
        <v/>
      </c>
      <c r="AS218" s="384"/>
      <c r="AT218" s="95"/>
      <c r="AU218" s="178"/>
      <c r="AV218" s="178" t="str">
        <f t="shared" si="232"/>
        <v/>
      </c>
      <c r="AW218" s="95" t="str">
        <f t="shared" si="233"/>
        <v/>
      </c>
      <c r="AX218" s="384"/>
    </row>
    <row r="219" spans="2:50">
      <c r="B219" s="390"/>
      <c r="C219" s="95">
        <f t="shared" si="218"/>
        <v>13</v>
      </c>
      <c r="D219" s="95"/>
      <c r="E219" s="95"/>
      <c r="F219" s="95"/>
      <c r="G219" s="95"/>
      <c r="H219" s="409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00"/>
      <c r="M219" s="154" t="str">
        <f t="shared" si="219"/>
        <v/>
      </c>
      <c r="N219" s="385"/>
      <c r="O219" s="385"/>
      <c r="P219" s="95"/>
      <c r="Q219" s="178"/>
      <c r="R219" s="178" t="str">
        <f t="shared" si="220"/>
        <v/>
      </c>
      <c r="S219" s="95" t="str">
        <f t="shared" si="221"/>
        <v/>
      </c>
      <c r="T219" s="384"/>
      <c r="U219" s="95"/>
      <c r="V219" s="178"/>
      <c r="W219" s="178" t="str">
        <f t="shared" si="222"/>
        <v/>
      </c>
      <c r="X219" s="95" t="str">
        <f t="shared" si="223"/>
        <v/>
      </c>
      <c r="Y219" s="384"/>
      <c r="Z219" s="95"/>
      <c r="AA219" s="178"/>
      <c r="AB219" s="178" t="str">
        <f t="shared" si="224"/>
        <v/>
      </c>
      <c r="AC219" s="95" t="str">
        <f t="shared" si="225"/>
        <v/>
      </c>
      <c r="AD219" s="384"/>
      <c r="AE219" s="95"/>
      <c r="AF219" s="178"/>
      <c r="AG219" s="178" t="str">
        <f t="shared" si="226"/>
        <v/>
      </c>
      <c r="AH219" s="95" t="str">
        <f t="shared" si="227"/>
        <v/>
      </c>
      <c r="AI219" s="384"/>
      <c r="AJ219" s="95"/>
      <c r="AK219" s="178"/>
      <c r="AL219" s="178" t="str">
        <f t="shared" si="228"/>
        <v/>
      </c>
      <c r="AM219" s="95" t="str">
        <f t="shared" si="229"/>
        <v/>
      </c>
      <c r="AN219" s="384"/>
      <c r="AO219" s="95"/>
      <c r="AP219" s="178"/>
      <c r="AQ219" s="178" t="str">
        <f t="shared" si="230"/>
        <v/>
      </c>
      <c r="AR219" s="95" t="str">
        <f t="shared" si="231"/>
        <v/>
      </c>
      <c r="AS219" s="384"/>
      <c r="AT219" s="95"/>
      <c r="AU219" s="178"/>
      <c r="AV219" s="178" t="str">
        <f t="shared" si="232"/>
        <v/>
      </c>
      <c r="AW219" s="95" t="str">
        <f t="shared" si="233"/>
        <v/>
      </c>
      <c r="AX219" s="384"/>
    </row>
    <row r="220" spans="2:50">
      <c r="B220" s="390"/>
      <c r="C220" s="95">
        <f t="shared" si="218"/>
        <v>14</v>
      </c>
      <c r="D220" s="95"/>
      <c r="E220" s="95"/>
      <c r="F220" s="95"/>
      <c r="G220" s="95"/>
      <c r="H220" s="409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00"/>
      <c r="M220" s="154" t="str">
        <f t="shared" si="219"/>
        <v/>
      </c>
      <c r="N220" s="385"/>
      <c r="O220" s="385"/>
      <c r="P220" s="95"/>
      <c r="Q220" s="178"/>
      <c r="R220" s="178" t="str">
        <f t="shared" si="220"/>
        <v/>
      </c>
      <c r="S220" s="95" t="str">
        <f t="shared" si="221"/>
        <v/>
      </c>
      <c r="T220" s="384"/>
      <c r="U220" s="95"/>
      <c r="V220" s="178"/>
      <c r="W220" s="178" t="str">
        <f t="shared" si="222"/>
        <v/>
      </c>
      <c r="X220" s="95" t="str">
        <f t="shared" si="223"/>
        <v/>
      </c>
      <c r="Y220" s="384"/>
      <c r="Z220" s="95"/>
      <c r="AA220" s="178"/>
      <c r="AB220" s="178" t="str">
        <f t="shared" si="224"/>
        <v/>
      </c>
      <c r="AC220" s="95" t="str">
        <f t="shared" si="225"/>
        <v/>
      </c>
      <c r="AD220" s="384"/>
      <c r="AE220" s="95"/>
      <c r="AF220" s="178"/>
      <c r="AG220" s="178" t="str">
        <f t="shared" si="226"/>
        <v/>
      </c>
      <c r="AH220" s="95" t="str">
        <f t="shared" si="227"/>
        <v/>
      </c>
      <c r="AI220" s="384"/>
      <c r="AJ220" s="95"/>
      <c r="AK220" s="178"/>
      <c r="AL220" s="178" t="str">
        <f t="shared" si="228"/>
        <v/>
      </c>
      <c r="AM220" s="95" t="str">
        <f t="shared" si="229"/>
        <v/>
      </c>
      <c r="AN220" s="384"/>
      <c r="AO220" s="95"/>
      <c r="AP220" s="178"/>
      <c r="AQ220" s="178" t="str">
        <f t="shared" si="230"/>
        <v/>
      </c>
      <c r="AR220" s="95" t="str">
        <f t="shared" si="231"/>
        <v/>
      </c>
      <c r="AS220" s="384"/>
      <c r="AT220" s="95"/>
      <c r="AU220" s="178"/>
      <c r="AV220" s="178" t="str">
        <f t="shared" si="232"/>
        <v/>
      </c>
      <c r="AW220" s="95" t="str">
        <f t="shared" si="233"/>
        <v/>
      </c>
      <c r="AX220" s="384"/>
    </row>
    <row r="221" spans="2:50">
      <c r="B221" s="390"/>
      <c r="C221" s="95">
        <f t="shared" si="218"/>
        <v>15</v>
      </c>
      <c r="D221" s="95"/>
      <c r="E221" s="95"/>
      <c r="F221" s="95"/>
      <c r="G221" s="95"/>
      <c r="H221" s="410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00"/>
      <c r="M221" s="154" t="str">
        <f t="shared" si="219"/>
        <v/>
      </c>
      <c r="N221" s="385"/>
      <c r="O221" s="385"/>
      <c r="P221" s="95"/>
      <c r="Q221" s="178"/>
      <c r="R221" s="178" t="str">
        <f t="shared" si="220"/>
        <v/>
      </c>
      <c r="S221" s="95" t="str">
        <f t="shared" si="221"/>
        <v/>
      </c>
      <c r="T221" s="384"/>
      <c r="U221" s="95"/>
      <c r="V221" s="178"/>
      <c r="W221" s="178" t="str">
        <f t="shared" si="222"/>
        <v/>
      </c>
      <c r="X221" s="95" t="str">
        <f t="shared" si="223"/>
        <v/>
      </c>
      <c r="Y221" s="384"/>
      <c r="Z221" s="95"/>
      <c r="AA221" s="178"/>
      <c r="AB221" s="178" t="str">
        <f t="shared" si="224"/>
        <v/>
      </c>
      <c r="AC221" s="95" t="str">
        <f t="shared" si="225"/>
        <v/>
      </c>
      <c r="AD221" s="384"/>
      <c r="AE221" s="95"/>
      <c r="AF221" s="178"/>
      <c r="AG221" s="178" t="str">
        <f t="shared" si="226"/>
        <v/>
      </c>
      <c r="AH221" s="95" t="str">
        <f t="shared" si="227"/>
        <v/>
      </c>
      <c r="AI221" s="384"/>
      <c r="AJ221" s="95"/>
      <c r="AK221" s="178"/>
      <c r="AL221" s="178" t="str">
        <f t="shared" si="228"/>
        <v/>
      </c>
      <c r="AM221" s="95" t="str">
        <f t="shared" si="229"/>
        <v/>
      </c>
      <c r="AN221" s="384"/>
      <c r="AO221" s="95"/>
      <c r="AP221" s="178"/>
      <c r="AQ221" s="178" t="str">
        <f t="shared" si="230"/>
        <v/>
      </c>
      <c r="AR221" s="95" t="str">
        <f t="shared" si="231"/>
        <v/>
      </c>
      <c r="AS221" s="384"/>
      <c r="AT221" s="95"/>
      <c r="AU221" s="178"/>
      <c r="AV221" s="178" t="str">
        <f t="shared" si="232"/>
        <v/>
      </c>
      <c r="AW221" s="95" t="str">
        <f t="shared" si="233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90" t="s">
        <v>154</v>
      </c>
      <c r="C227" s="95">
        <f>C207</f>
        <v>1</v>
      </c>
      <c r="D227" s="95" t="s">
        <v>155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08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00">
        <f>IFERROR(AVERAGE(K227:K241),"-")</f>
        <v>84.347869174495941</v>
      </c>
      <c r="M227" s="154">
        <f>IFERROR(RANK(K227, K$227:K$241),"")</f>
        <v>1</v>
      </c>
      <c r="N227" s="385"/>
      <c r="O227" s="385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384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384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384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384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384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384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384">
        <f>AVERAGE(AV227:AV241)</f>
        <v>83.560160088407031</v>
      </c>
    </row>
    <row r="228" spans="2:50">
      <c r="B228" s="390"/>
      <c r="C228" s="95">
        <f t="shared" ref="C228:C241" si="241">C208</f>
        <v>2</v>
      </c>
      <c r="D228" s="95" t="s">
        <v>156</v>
      </c>
      <c r="E228" s="95">
        <v>26</v>
      </c>
      <c r="F228" s="95">
        <v>1500</v>
      </c>
      <c r="G228" s="178">
        <f t="shared" si="237"/>
        <v>57.692307692307693</v>
      </c>
      <c r="H228" s="409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00"/>
      <c r="M228" s="154">
        <f t="shared" ref="M228:M241" si="242">IFERROR(RANK(K228, K$227:K$241),"")</f>
        <v>2</v>
      </c>
      <c r="N228" s="385"/>
      <c r="O228" s="385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384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384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384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384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384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384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384"/>
    </row>
    <row r="229" spans="2:50">
      <c r="B229" s="390"/>
      <c r="C229" s="95">
        <f t="shared" si="241"/>
        <v>3</v>
      </c>
      <c r="D229" s="95"/>
      <c r="E229" s="95"/>
      <c r="F229" s="95"/>
      <c r="G229" s="95"/>
      <c r="H229" s="409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00"/>
      <c r="M229" s="154" t="str">
        <f t="shared" si="242"/>
        <v/>
      </c>
      <c r="N229" s="385"/>
      <c r="O229" s="385"/>
      <c r="P229" s="95"/>
      <c r="Q229" s="178"/>
      <c r="R229" s="178" t="str">
        <f t="shared" si="243"/>
        <v/>
      </c>
      <c r="S229" s="95" t="str">
        <f t="shared" si="244"/>
        <v/>
      </c>
      <c r="T229" s="384"/>
      <c r="U229" s="95"/>
      <c r="V229" s="178"/>
      <c r="W229" s="178" t="str">
        <f t="shared" si="245"/>
        <v/>
      </c>
      <c r="X229" s="95" t="str">
        <f t="shared" si="246"/>
        <v/>
      </c>
      <c r="Y229" s="384"/>
      <c r="Z229" s="95"/>
      <c r="AA229" s="178"/>
      <c r="AB229" s="178" t="str">
        <f t="shared" si="247"/>
        <v/>
      </c>
      <c r="AC229" s="95" t="str">
        <f t="shared" si="248"/>
        <v/>
      </c>
      <c r="AD229" s="384"/>
      <c r="AE229" s="95"/>
      <c r="AF229" s="178"/>
      <c r="AG229" s="178" t="str">
        <f t="shared" si="249"/>
        <v/>
      </c>
      <c r="AH229" s="95" t="str">
        <f t="shared" si="250"/>
        <v/>
      </c>
      <c r="AI229" s="384"/>
      <c r="AJ229" s="95"/>
      <c r="AK229" s="178"/>
      <c r="AL229" s="178" t="str">
        <f t="shared" si="251"/>
        <v/>
      </c>
      <c r="AM229" s="95" t="str">
        <f t="shared" si="252"/>
        <v/>
      </c>
      <c r="AN229" s="384"/>
      <c r="AO229" s="95"/>
      <c r="AP229" s="178"/>
      <c r="AQ229" s="178" t="str">
        <f t="shared" si="253"/>
        <v/>
      </c>
      <c r="AR229" s="95" t="str">
        <f t="shared" si="254"/>
        <v/>
      </c>
      <c r="AS229" s="384"/>
      <c r="AT229" s="95"/>
      <c r="AU229" s="178"/>
      <c r="AV229" s="178" t="str">
        <f t="shared" si="255"/>
        <v/>
      </c>
      <c r="AW229" s="95" t="str">
        <f t="shared" si="256"/>
        <v/>
      </c>
      <c r="AX229" s="384"/>
    </row>
    <row r="230" spans="2:50">
      <c r="B230" s="390"/>
      <c r="C230" s="95">
        <f t="shared" si="241"/>
        <v>4</v>
      </c>
      <c r="D230" s="95"/>
      <c r="E230" s="95"/>
      <c r="F230" s="95"/>
      <c r="G230" s="95"/>
      <c r="H230" s="409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00"/>
      <c r="M230" s="154" t="str">
        <f t="shared" si="242"/>
        <v/>
      </c>
      <c r="N230" s="385"/>
      <c r="O230" s="385"/>
      <c r="P230" s="95"/>
      <c r="Q230" s="178"/>
      <c r="R230" s="178" t="str">
        <f t="shared" si="243"/>
        <v/>
      </c>
      <c r="S230" s="95" t="str">
        <f t="shared" si="244"/>
        <v/>
      </c>
      <c r="T230" s="384"/>
      <c r="U230" s="95"/>
      <c r="V230" s="178"/>
      <c r="W230" s="178" t="str">
        <f t="shared" si="245"/>
        <v/>
      </c>
      <c r="X230" s="95" t="str">
        <f t="shared" si="246"/>
        <v/>
      </c>
      <c r="Y230" s="384"/>
      <c r="Z230" s="95"/>
      <c r="AA230" s="178"/>
      <c r="AB230" s="178" t="str">
        <f t="shared" si="247"/>
        <v/>
      </c>
      <c r="AC230" s="95" t="str">
        <f t="shared" si="248"/>
        <v/>
      </c>
      <c r="AD230" s="384"/>
      <c r="AE230" s="95"/>
      <c r="AF230" s="178"/>
      <c r="AG230" s="178" t="str">
        <f t="shared" si="249"/>
        <v/>
      </c>
      <c r="AH230" s="95" t="str">
        <f t="shared" si="250"/>
        <v/>
      </c>
      <c r="AI230" s="384"/>
      <c r="AJ230" s="95"/>
      <c r="AK230" s="178"/>
      <c r="AL230" s="178" t="str">
        <f t="shared" si="251"/>
        <v/>
      </c>
      <c r="AM230" s="95" t="str">
        <f t="shared" si="252"/>
        <v/>
      </c>
      <c r="AN230" s="384"/>
      <c r="AO230" s="95"/>
      <c r="AP230" s="178"/>
      <c r="AQ230" s="178" t="str">
        <f t="shared" si="253"/>
        <v/>
      </c>
      <c r="AR230" s="95" t="str">
        <f t="shared" si="254"/>
        <v/>
      </c>
      <c r="AS230" s="384"/>
      <c r="AT230" s="95"/>
      <c r="AU230" s="178"/>
      <c r="AV230" s="178" t="str">
        <f t="shared" si="255"/>
        <v/>
      </c>
      <c r="AW230" s="95" t="str">
        <f t="shared" si="256"/>
        <v/>
      </c>
      <c r="AX230" s="384"/>
    </row>
    <row r="231" spans="2:50">
      <c r="B231" s="390"/>
      <c r="C231" s="95">
        <f t="shared" si="241"/>
        <v>5</v>
      </c>
      <c r="D231" s="95"/>
      <c r="E231" s="95"/>
      <c r="F231" s="95"/>
      <c r="G231" s="95"/>
      <c r="H231" s="409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00"/>
      <c r="M231" s="154" t="str">
        <f t="shared" si="242"/>
        <v/>
      </c>
      <c r="N231" s="385"/>
      <c r="O231" s="385"/>
      <c r="P231" s="95"/>
      <c r="Q231" s="178"/>
      <c r="R231" s="178" t="str">
        <f t="shared" si="243"/>
        <v/>
      </c>
      <c r="S231" s="95" t="str">
        <f t="shared" si="244"/>
        <v/>
      </c>
      <c r="T231" s="384"/>
      <c r="U231" s="95"/>
      <c r="V231" s="178"/>
      <c r="W231" s="178" t="str">
        <f t="shared" si="245"/>
        <v/>
      </c>
      <c r="X231" s="95" t="str">
        <f t="shared" si="246"/>
        <v/>
      </c>
      <c r="Y231" s="384"/>
      <c r="Z231" s="95"/>
      <c r="AA231" s="178"/>
      <c r="AB231" s="178" t="str">
        <f t="shared" si="247"/>
        <v/>
      </c>
      <c r="AC231" s="95" t="str">
        <f t="shared" si="248"/>
        <v/>
      </c>
      <c r="AD231" s="384"/>
      <c r="AE231" s="95"/>
      <c r="AF231" s="178"/>
      <c r="AG231" s="178" t="str">
        <f t="shared" si="249"/>
        <v/>
      </c>
      <c r="AH231" s="95" t="str">
        <f t="shared" si="250"/>
        <v/>
      </c>
      <c r="AI231" s="384"/>
      <c r="AJ231" s="95"/>
      <c r="AK231" s="178"/>
      <c r="AL231" s="178" t="str">
        <f t="shared" si="251"/>
        <v/>
      </c>
      <c r="AM231" s="95" t="str">
        <f t="shared" si="252"/>
        <v/>
      </c>
      <c r="AN231" s="384"/>
      <c r="AO231" s="95"/>
      <c r="AP231" s="178"/>
      <c r="AQ231" s="178" t="str">
        <f t="shared" si="253"/>
        <v/>
      </c>
      <c r="AR231" s="95" t="str">
        <f t="shared" si="254"/>
        <v/>
      </c>
      <c r="AS231" s="384"/>
      <c r="AT231" s="95"/>
      <c r="AU231" s="178"/>
      <c r="AV231" s="178" t="str">
        <f t="shared" si="255"/>
        <v/>
      </c>
      <c r="AW231" s="95" t="str">
        <f t="shared" si="256"/>
        <v/>
      </c>
      <c r="AX231" s="384"/>
    </row>
    <row r="232" spans="2:50">
      <c r="B232" s="390"/>
      <c r="C232" s="95">
        <f t="shared" si="241"/>
        <v>6</v>
      </c>
      <c r="D232" s="95"/>
      <c r="E232" s="95"/>
      <c r="F232" s="95"/>
      <c r="G232" s="95"/>
      <c r="H232" s="409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00"/>
      <c r="M232" s="154" t="str">
        <f t="shared" si="242"/>
        <v/>
      </c>
      <c r="N232" s="385"/>
      <c r="O232" s="385"/>
      <c r="P232" s="95"/>
      <c r="Q232" s="178"/>
      <c r="R232" s="178" t="str">
        <f t="shared" si="243"/>
        <v/>
      </c>
      <c r="S232" s="95" t="str">
        <f t="shared" si="244"/>
        <v/>
      </c>
      <c r="T232" s="384"/>
      <c r="U232" s="95"/>
      <c r="V232" s="178"/>
      <c r="W232" s="178" t="str">
        <f t="shared" si="245"/>
        <v/>
      </c>
      <c r="X232" s="95" t="str">
        <f t="shared" si="246"/>
        <v/>
      </c>
      <c r="Y232" s="384"/>
      <c r="Z232" s="95"/>
      <c r="AA232" s="178"/>
      <c r="AB232" s="178" t="str">
        <f t="shared" si="247"/>
        <v/>
      </c>
      <c r="AC232" s="95" t="str">
        <f t="shared" si="248"/>
        <v/>
      </c>
      <c r="AD232" s="384"/>
      <c r="AE232" s="95"/>
      <c r="AF232" s="178"/>
      <c r="AG232" s="178" t="str">
        <f t="shared" si="249"/>
        <v/>
      </c>
      <c r="AH232" s="95" t="str">
        <f t="shared" si="250"/>
        <v/>
      </c>
      <c r="AI232" s="384"/>
      <c r="AJ232" s="95"/>
      <c r="AK232" s="178"/>
      <c r="AL232" s="178" t="str">
        <f t="shared" si="251"/>
        <v/>
      </c>
      <c r="AM232" s="95" t="str">
        <f t="shared" si="252"/>
        <v/>
      </c>
      <c r="AN232" s="384"/>
      <c r="AO232" s="95"/>
      <c r="AP232" s="178"/>
      <c r="AQ232" s="178" t="str">
        <f t="shared" si="253"/>
        <v/>
      </c>
      <c r="AR232" s="95" t="str">
        <f t="shared" si="254"/>
        <v/>
      </c>
      <c r="AS232" s="384"/>
      <c r="AT232" s="95"/>
      <c r="AU232" s="178"/>
      <c r="AV232" s="178" t="str">
        <f t="shared" si="255"/>
        <v/>
      </c>
      <c r="AW232" s="95" t="str">
        <f t="shared" si="256"/>
        <v/>
      </c>
      <c r="AX232" s="384"/>
    </row>
    <row r="233" spans="2:50">
      <c r="B233" s="390"/>
      <c r="C233" s="95">
        <f t="shared" si="241"/>
        <v>7</v>
      </c>
      <c r="D233" s="95"/>
      <c r="E233" s="95"/>
      <c r="F233" s="95"/>
      <c r="G233" s="95"/>
      <c r="H233" s="409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00"/>
      <c r="M233" s="154" t="str">
        <f t="shared" si="242"/>
        <v/>
      </c>
      <c r="N233" s="385"/>
      <c r="O233" s="385"/>
      <c r="P233" s="95"/>
      <c r="Q233" s="178"/>
      <c r="R233" s="178" t="str">
        <f t="shared" si="243"/>
        <v/>
      </c>
      <c r="S233" s="95" t="str">
        <f t="shared" si="244"/>
        <v/>
      </c>
      <c r="T233" s="384"/>
      <c r="U233" s="95"/>
      <c r="V233" s="178"/>
      <c r="W233" s="178" t="str">
        <f t="shared" si="245"/>
        <v/>
      </c>
      <c r="X233" s="95" t="str">
        <f t="shared" si="246"/>
        <v/>
      </c>
      <c r="Y233" s="384"/>
      <c r="Z233" s="95"/>
      <c r="AA233" s="178"/>
      <c r="AB233" s="178" t="str">
        <f t="shared" si="247"/>
        <v/>
      </c>
      <c r="AC233" s="95" t="str">
        <f t="shared" si="248"/>
        <v/>
      </c>
      <c r="AD233" s="384"/>
      <c r="AE233" s="95"/>
      <c r="AF233" s="178"/>
      <c r="AG233" s="178" t="str">
        <f t="shared" si="249"/>
        <v/>
      </c>
      <c r="AH233" s="95" t="str">
        <f t="shared" si="250"/>
        <v/>
      </c>
      <c r="AI233" s="384"/>
      <c r="AJ233" s="95"/>
      <c r="AK233" s="178"/>
      <c r="AL233" s="178" t="str">
        <f t="shared" si="251"/>
        <v/>
      </c>
      <c r="AM233" s="95" t="str">
        <f t="shared" si="252"/>
        <v/>
      </c>
      <c r="AN233" s="384"/>
      <c r="AO233" s="95"/>
      <c r="AP233" s="178"/>
      <c r="AQ233" s="178" t="str">
        <f t="shared" si="253"/>
        <v/>
      </c>
      <c r="AR233" s="95" t="str">
        <f t="shared" si="254"/>
        <v/>
      </c>
      <c r="AS233" s="384"/>
      <c r="AT233" s="95"/>
      <c r="AU233" s="178"/>
      <c r="AV233" s="178" t="str">
        <f t="shared" si="255"/>
        <v/>
      </c>
      <c r="AW233" s="95" t="str">
        <f t="shared" si="256"/>
        <v/>
      </c>
      <c r="AX233" s="384"/>
    </row>
    <row r="234" spans="2:50">
      <c r="B234" s="390"/>
      <c r="C234" s="95">
        <f t="shared" si="241"/>
        <v>8</v>
      </c>
      <c r="D234" s="95"/>
      <c r="E234" s="95"/>
      <c r="F234" s="95"/>
      <c r="G234" s="95"/>
      <c r="H234" s="409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00"/>
      <c r="M234" s="154" t="str">
        <f t="shared" si="242"/>
        <v/>
      </c>
      <c r="N234" s="385"/>
      <c r="O234" s="385"/>
      <c r="P234" s="95"/>
      <c r="Q234" s="178"/>
      <c r="R234" s="178" t="str">
        <f t="shared" si="243"/>
        <v/>
      </c>
      <c r="S234" s="95" t="str">
        <f t="shared" si="244"/>
        <v/>
      </c>
      <c r="T234" s="384"/>
      <c r="U234" s="95"/>
      <c r="V234" s="178"/>
      <c r="W234" s="178" t="str">
        <f t="shared" si="245"/>
        <v/>
      </c>
      <c r="X234" s="95" t="str">
        <f t="shared" si="246"/>
        <v/>
      </c>
      <c r="Y234" s="384"/>
      <c r="Z234" s="95"/>
      <c r="AA234" s="178"/>
      <c r="AB234" s="178" t="str">
        <f t="shared" si="247"/>
        <v/>
      </c>
      <c r="AC234" s="95" t="str">
        <f t="shared" si="248"/>
        <v/>
      </c>
      <c r="AD234" s="384"/>
      <c r="AE234" s="95"/>
      <c r="AF234" s="178"/>
      <c r="AG234" s="178" t="str">
        <f t="shared" si="249"/>
        <v/>
      </c>
      <c r="AH234" s="95" t="str">
        <f t="shared" si="250"/>
        <v/>
      </c>
      <c r="AI234" s="384"/>
      <c r="AJ234" s="95"/>
      <c r="AK234" s="178"/>
      <c r="AL234" s="178" t="str">
        <f t="shared" si="251"/>
        <v/>
      </c>
      <c r="AM234" s="95" t="str">
        <f t="shared" si="252"/>
        <v/>
      </c>
      <c r="AN234" s="384"/>
      <c r="AO234" s="95"/>
      <c r="AP234" s="178"/>
      <c r="AQ234" s="178" t="str">
        <f t="shared" si="253"/>
        <v/>
      </c>
      <c r="AR234" s="95" t="str">
        <f t="shared" si="254"/>
        <v/>
      </c>
      <c r="AS234" s="384"/>
      <c r="AT234" s="95"/>
      <c r="AU234" s="178"/>
      <c r="AV234" s="178" t="str">
        <f t="shared" si="255"/>
        <v/>
      </c>
      <c r="AW234" s="95" t="str">
        <f t="shared" si="256"/>
        <v/>
      </c>
      <c r="AX234" s="384"/>
    </row>
    <row r="235" spans="2:50">
      <c r="B235" s="390"/>
      <c r="C235" s="95">
        <f t="shared" si="241"/>
        <v>9</v>
      </c>
      <c r="D235" s="95"/>
      <c r="E235" s="95"/>
      <c r="F235" s="95"/>
      <c r="G235" s="95"/>
      <c r="H235" s="409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00"/>
      <c r="M235" s="154" t="str">
        <f t="shared" si="242"/>
        <v/>
      </c>
      <c r="N235" s="385"/>
      <c r="O235" s="385"/>
      <c r="P235" s="95"/>
      <c r="Q235" s="178"/>
      <c r="R235" s="178" t="str">
        <f t="shared" si="243"/>
        <v/>
      </c>
      <c r="S235" s="95" t="str">
        <f t="shared" si="244"/>
        <v/>
      </c>
      <c r="T235" s="384"/>
      <c r="U235" s="95"/>
      <c r="V235" s="178"/>
      <c r="W235" s="178" t="str">
        <f t="shared" si="245"/>
        <v/>
      </c>
      <c r="X235" s="95" t="str">
        <f t="shared" si="246"/>
        <v/>
      </c>
      <c r="Y235" s="384"/>
      <c r="Z235" s="95"/>
      <c r="AA235" s="178"/>
      <c r="AB235" s="178" t="str">
        <f t="shared" si="247"/>
        <v/>
      </c>
      <c r="AC235" s="95" t="str">
        <f t="shared" si="248"/>
        <v/>
      </c>
      <c r="AD235" s="384"/>
      <c r="AE235" s="95"/>
      <c r="AF235" s="178"/>
      <c r="AG235" s="178" t="str">
        <f t="shared" si="249"/>
        <v/>
      </c>
      <c r="AH235" s="95" t="str">
        <f t="shared" si="250"/>
        <v/>
      </c>
      <c r="AI235" s="384"/>
      <c r="AJ235" s="95"/>
      <c r="AK235" s="178"/>
      <c r="AL235" s="178" t="str">
        <f t="shared" si="251"/>
        <v/>
      </c>
      <c r="AM235" s="95" t="str">
        <f t="shared" si="252"/>
        <v/>
      </c>
      <c r="AN235" s="384"/>
      <c r="AO235" s="95"/>
      <c r="AP235" s="178"/>
      <c r="AQ235" s="178" t="str">
        <f t="shared" si="253"/>
        <v/>
      </c>
      <c r="AR235" s="95" t="str">
        <f t="shared" si="254"/>
        <v/>
      </c>
      <c r="AS235" s="384"/>
      <c r="AT235" s="95"/>
      <c r="AU235" s="178"/>
      <c r="AV235" s="178" t="str">
        <f t="shared" si="255"/>
        <v/>
      </c>
      <c r="AW235" s="95" t="str">
        <f t="shared" si="256"/>
        <v/>
      </c>
      <c r="AX235" s="384"/>
    </row>
    <row r="236" spans="2:50">
      <c r="B236" s="390"/>
      <c r="C236" s="95">
        <f t="shared" si="241"/>
        <v>10</v>
      </c>
      <c r="D236" s="95"/>
      <c r="E236" s="95"/>
      <c r="F236" s="95"/>
      <c r="G236" s="95"/>
      <c r="H236" s="409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00"/>
      <c r="M236" s="154" t="str">
        <f t="shared" si="242"/>
        <v/>
      </c>
      <c r="N236" s="385"/>
      <c r="O236" s="385"/>
      <c r="P236" s="95"/>
      <c r="Q236" s="178"/>
      <c r="R236" s="178" t="str">
        <f t="shared" si="243"/>
        <v/>
      </c>
      <c r="S236" s="95" t="str">
        <f t="shared" si="244"/>
        <v/>
      </c>
      <c r="T236" s="384"/>
      <c r="U236" s="95"/>
      <c r="V236" s="178"/>
      <c r="W236" s="178" t="str">
        <f t="shared" si="245"/>
        <v/>
      </c>
      <c r="X236" s="95" t="str">
        <f t="shared" si="246"/>
        <v/>
      </c>
      <c r="Y236" s="384"/>
      <c r="Z236" s="95"/>
      <c r="AA236" s="178"/>
      <c r="AB236" s="178" t="str">
        <f t="shared" si="247"/>
        <v/>
      </c>
      <c r="AC236" s="95" t="str">
        <f t="shared" si="248"/>
        <v/>
      </c>
      <c r="AD236" s="384"/>
      <c r="AE236" s="95"/>
      <c r="AF236" s="178"/>
      <c r="AG236" s="178" t="str">
        <f t="shared" si="249"/>
        <v/>
      </c>
      <c r="AH236" s="95" t="str">
        <f t="shared" si="250"/>
        <v/>
      </c>
      <c r="AI236" s="384"/>
      <c r="AJ236" s="95"/>
      <c r="AK236" s="178"/>
      <c r="AL236" s="178" t="str">
        <f t="shared" si="251"/>
        <v/>
      </c>
      <c r="AM236" s="95" t="str">
        <f t="shared" si="252"/>
        <v/>
      </c>
      <c r="AN236" s="384"/>
      <c r="AO236" s="95"/>
      <c r="AP236" s="178"/>
      <c r="AQ236" s="178" t="str">
        <f t="shared" si="253"/>
        <v/>
      </c>
      <c r="AR236" s="95" t="str">
        <f t="shared" si="254"/>
        <v/>
      </c>
      <c r="AS236" s="384"/>
      <c r="AT236" s="95"/>
      <c r="AU236" s="178"/>
      <c r="AV236" s="178" t="str">
        <f t="shared" si="255"/>
        <v/>
      </c>
      <c r="AW236" s="95" t="str">
        <f t="shared" si="256"/>
        <v/>
      </c>
      <c r="AX236" s="384"/>
    </row>
    <row r="237" spans="2:50">
      <c r="B237" s="390"/>
      <c r="C237" s="95">
        <f t="shared" si="241"/>
        <v>11</v>
      </c>
      <c r="D237" s="95"/>
      <c r="E237" s="95"/>
      <c r="F237" s="95"/>
      <c r="G237" s="95"/>
      <c r="H237" s="409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00"/>
      <c r="M237" s="154" t="str">
        <f t="shared" si="242"/>
        <v/>
      </c>
      <c r="N237" s="385"/>
      <c r="O237" s="385"/>
      <c r="P237" s="95"/>
      <c r="Q237" s="178"/>
      <c r="R237" s="178" t="str">
        <f t="shared" si="243"/>
        <v/>
      </c>
      <c r="S237" s="95" t="str">
        <f t="shared" si="244"/>
        <v/>
      </c>
      <c r="T237" s="384"/>
      <c r="U237" s="95"/>
      <c r="V237" s="178"/>
      <c r="W237" s="178" t="str">
        <f t="shared" si="245"/>
        <v/>
      </c>
      <c r="X237" s="95" t="str">
        <f t="shared" si="246"/>
        <v/>
      </c>
      <c r="Y237" s="384"/>
      <c r="Z237" s="95"/>
      <c r="AA237" s="178"/>
      <c r="AB237" s="178" t="str">
        <f t="shared" si="247"/>
        <v/>
      </c>
      <c r="AC237" s="95" t="str">
        <f t="shared" si="248"/>
        <v/>
      </c>
      <c r="AD237" s="384"/>
      <c r="AE237" s="95"/>
      <c r="AF237" s="178"/>
      <c r="AG237" s="178" t="str">
        <f t="shared" si="249"/>
        <v/>
      </c>
      <c r="AH237" s="95" t="str">
        <f t="shared" si="250"/>
        <v/>
      </c>
      <c r="AI237" s="384"/>
      <c r="AJ237" s="95"/>
      <c r="AK237" s="178"/>
      <c r="AL237" s="178" t="str">
        <f t="shared" si="251"/>
        <v/>
      </c>
      <c r="AM237" s="95" t="str">
        <f t="shared" si="252"/>
        <v/>
      </c>
      <c r="AN237" s="384"/>
      <c r="AO237" s="95"/>
      <c r="AP237" s="178"/>
      <c r="AQ237" s="178" t="str">
        <f t="shared" si="253"/>
        <v/>
      </c>
      <c r="AR237" s="95" t="str">
        <f t="shared" si="254"/>
        <v/>
      </c>
      <c r="AS237" s="384"/>
      <c r="AT237" s="95"/>
      <c r="AU237" s="178"/>
      <c r="AV237" s="178" t="str">
        <f t="shared" si="255"/>
        <v/>
      </c>
      <c r="AW237" s="95" t="str">
        <f t="shared" si="256"/>
        <v/>
      </c>
      <c r="AX237" s="384"/>
    </row>
    <row r="238" spans="2:50">
      <c r="B238" s="390"/>
      <c r="C238" s="95">
        <f t="shared" si="241"/>
        <v>12</v>
      </c>
      <c r="D238" s="95"/>
      <c r="E238" s="95"/>
      <c r="F238" s="95"/>
      <c r="G238" s="95"/>
      <c r="H238" s="409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00"/>
      <c r="M238" s="154" t="str">
        <f t="shared" si="242"/>
        <v/>
      </c>
      <c r="N238" s="385"/>
      <c r="O238" s="385"/>
      <c r="P238" s="95"/>
      <c r="Q238" s="178"/>
      <c r="R238" s="178" t="str">
        <f t="shared" si="243"/>
        <v/>
      </c>
      <c r="S238" s="95" t="str">
        <f t="shared" si="244"/>
        <v/>
      </c>
      <c r="T238" s="384"/>
      <c r="U238" s="95"/>
      <c r="V238" s="178"/>
      <c r="W238" s="178" t="str">
        <f t="shared" si="245"/>
        <v/>
      </c>
      <c r="X238" s="95" t="str">
        <f t="shared" si="246"/>
        <v/>
      </c>
      <c r="Y238" s="384"/>
      <c r="Z238" s="95"/>
      <c r="AA238" s="178"/>
      <c r="AB238" s="178" t="str">
        <f t="shared" si="247"/>
        <v/>
      </c>
      <c r="AC238" s="95" t="str">
        <f t="shared" si="248"/>
        <v/>
      </c>
      <c r="AD238" s="384"/>
      <c r="AE238" s="95"/>
      <c r="AF238" s="178"/>
      <c r="AG238" s="178" t="str">
        <f t="shared" si="249"/>
        <v/>
      </c>
      <c r="AH238" s="95" t="str">
        <f t="shared" si="250"/>
        <v/>
      </c>
      <c r="AI238" s="384"/>
      <c r="AJ238" s="95"/>
      <c r="AK238" s="178"/>
      <c r="AL238" s="178" t="str">
        <f t="shared" si="251"/>
        <v/>
      </c>
      <c r="AM238" s="95" t="str">
        <f t="shared" si="252"/>
        <v/>
      </c>
      <c r="AN238" s="384"/>
      <c r="AO238" s="95"/>
      <c r="AP238" s="178"/>
      <c r="AQ238" s="178" t="str">
        <f t="shared" si="253"/>
        <v/>
      </c>
      <c r="AR238" s="95" t="str">
        <f t="shared" si="254"/>
        <v/>
      </c>
      <c r="AS238" s="384"/>
      <c r="AT238" s="95"/>
      <c r="AU238" s="178"/>
      <c r="AV238" s="178" t="str">
        <f t="shared" si="255"/>
        <v/>
      </c>
      <c r="AW238" s="95" t="str">
        <f t="shared" si="256"/>
        <v/>
      </c>
      <c r="AX238" s="384"/>
    </row>
    <row r="239" spans="2:50">
      <c r="B239" s="390"/>
      <c r="C239" s="95">
        <f t="shared" si="241"/>
        <v>13</v>
      </c>
      <c r="D239" s="95"/>
      <c r="E239" s="95"/>
      <c r="F239" s="95"/>
      <c r="G239" s="95"/>
      <c r="H239" s="409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00"/>
      <c r="M239" s="154" t="str">
        <f t="shared" si="242"/>
        <v/>
      </c>
      <c r="N239" s="385"/>
      <c r="O239" s="385"/>
      <c r="P239" s="95"/>
      <c r="Q239" s="178"/>
      <c r="R239" s="178" t="str">
        <f t="shared" si="243"/>
        <v/>
      </c>
      <c r="S239" s="95" t="str">
        <f t="shared" si="244"/>
        <v/>
      </c>
      <c r="T239" s="384"/>
      <c r="U239" s="95"/>
      <c r="V239" s="178"/>
      <c r="W239" s="178" t="str">
        <f t="shared" si="245"/>
        <v/>
      </c>
      <c r="X239" s="95" t="str">
        <f t="shared" si="246"/>
        <v/>
      </c>
      <c r="Y239" s="384"/>
      <c r="Z239" s="95"/>
      <c r="AA239" s="178"/>
      <c r="AB239" s="178" t="str">
        <f t="shared" si="247"/>
        <v/>
      </c>
      <c r="AC239" s="95" t="str">
        <f t="shared" si="248"/>
        <v/>
      </c>
      <c r="AD239" s="384"/>
      <c r="AE239" s="95"/>
      <c r="AF239" s="178"/>
      <c r="AG239" s="178" t="str">
        <f t="shared" si="249"/>
        <v/>
      </c>
      <c r="AH239" s="95" t="str">
        <f t="shared" si="250"/>
        <v/>
      </c>
      <c r="AI239" s="384"/>
      <c r="AJ239" s="95"/>
      <c r="AK239" s="178"/>
      <c r="AL239" s="178" t="str">
        <f t="shared" si="251"/>
        <v/>
      </c>
      <c r="AM239" s="95" t="str">
        <f t="shared" si="252"/>
        <v/>
      </c>
      <c r="AN239" s="384"/>
      <c r="AO239" s="95"/>
      <c r="AP239" s="178"/>
      <c r="AQ239" s="178" t="str">
        <f t="shared" si="253"/>
        <v/>
      </c>
      <c r="AR239" s="95" t="str">
        <f t="shared" si="254"/>
        <v/>
      </c>
      <c r="AS239" s="384"/>
      <c r="AT239" s="95"/>
      <c r="AU239" s="178"/>
      <c r="AV239" s="178" t="str">
        <f t="shared" si="255"/>
        <v/>
      </c>
      <c r="AW239" s="95" t="str">
        <f t="shared" si="256"/>
        <v/>
      </c>
      <c r="AX239" s="384"/>
    </row>
    <row r="240" spans="2:50">
      <c r="B240" s="390"/>
      <c r="C240" s="95">
        <f t="shared" si="241"/>
        <v>14</v>
      </c>
      <c r="D240" s="95"/>
      <c r="E240" s="95"/>
      <c r="F240" s="95"/>
      <c r="G240" s="95"/>
      <c r="H240" s="409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00"/>
      <c r="M240" s="154" t="str">
        <f t="shared" si="242"/>
        <v/>
      </c>
      <c r="N240" s="385"/>
      <c r="O240" s="385"/>
      <c r="P240" s="95"/>
      <c r="Q240" s="178"/>
      <c r="R240" s="178" t="str">
        <f t="shared" si="243"/>
        <v/>
      </c>
      <c r="S240" s="95" t="str">
        <f t="shared" si="244"/>
        <v/>
      </c>
      <c r="T240" s="384"/>
      <c r="U240" s="95"/>
      <c r="V240" s="178"/>
      <c r="W240" s="178" t="str">
        <f t="shared" si="245"/>
        <v/>
      </c>
      <c r="X240" s="95" t="str">
        <f t="shared" si="246"/>
        <v/>
      </c>
      <c r="Y240" s="384"/>
      <c r="Z240" s="95"/>
      <c r="AA240" s="178"/>
      <c r="AB240" s="178" t="str">
        <f t="shared" si="247"/>
        <v/>
      </c>
      <c r="AC240" s="95" t="str">
        <f t="shared" si="248"/>
        <v/>
      </c>
      <c r="AD240" s="384"/>
      <c r="AE240" s="95"/>
      <c r="AF240" s="178"/>
      <c r="AG240" s="178" t="str">
        <f t="shared" si="249"/>
        <v/>
      </c>
      <c r="AH240" s="95" t="str">
        <f t="shared" si="250"/>
        <v/>
      </c>
      <c r="AI240" s="384"/>
      <c r="AJ240" s="95"/>
      <c r="AK240" s="178"/>
      <c r="AL240" s="178" t="str">
        <f t="shared" si="251"/>
        <v/>
      </c>
      <c r="AM240" s="95" t="str">
        <f t="shared" si="252"/>
        <v/>
      </c>
      <c r="AN240" s="384"/>
      <c r="AO240" s="95"/>
      <c r="AP240" s="178"/>
      <c r="AQ240" s="178" t="str">
        <f t="shared" si="253"/>
        <v/>
      </c>
      <c r="AR240" s="95" t="str">
        <f t="shared" si="254"/>
        <v/>
      </c>
      <c r="AS240" s="384"/>
      <c r="AT240" s="95"/>
      <c r="AU240" s="178"/>
      <c r="AV240" s="178" t="str">
        <f t="shared" si="255"/>
        <v/>
      </c>
      <c r="AW240" s="95" t="str">
        <f t="shared" si="256"/>
        <v/>
      </c>
      <c r="AX240" s="384"/>
    </row>
    <row r="241" spans="2:50">
      <c r="B241" s="390"/>
      <c r="C241" s="95">
        <f t="shared" si="241"/>
        <v>15</v>
      </c>
      <c r="D241" s="95"/>
      <c r="E241" s="95"/>
      <c r="F241" s="95"/>
      <c r="G241" s="95"/>
      <c r="H241" s="410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00"/>
      <c r="M241" s="154" t="str">
        <f t="shared" si="242"/>
        <v/>
      </c>
      <c r="N241" s="385"/>
      <c r="O241" s="385"/>
      <c r="P241" s="95"/>
      <c r="Q241" s="178"/>
      <c r="R241" s="178" t="str">
        <f t="shared" si="243"/>
        <v/>
      </c>
      <c r="S241" s="95" t="str">
        <f t="shared" si="244"/>
        <v/>
      </c>
      <c r="T241" s="384"/>
      <c r="U241" s="95"/>
      <c r="V241" s="178"/>
      <c r="W241" s="178" t="str">
        <f t="shared" si="245"/>
        <v/>
      </c>
      <c r="X241" s="95" t="str">
        <f t="shared" si="246"/>
        <v/>
      </c>
      <c r="Y241" s="384"/>
      <c r="Z241" s="95"/>
      <c r="AA241" s="178"/>
      <c r="AB241" s="178" t="str">
        <f t="shared" si="247"/>
        <v/>
      </c>
      <c r="AC241" s="95" t="str">
        <f t="shared" si="248"/>
        <v/>
      </c>
      <c r="AD241" s="384"/>
      <c r="AE241" s="95"/>
      <c r="AF241" s="178"/>
      <c r="AG241" s="178" t="str">
        <f t="shared" si="249"/>
        <v/>
      </c>
      <c r="AH241" s="95" t="str">
        <f t="shared" si="250"/>
        <v/>
      </c>
      <c r="AI241" s="384"/>
      <c r="AJ241" s="95"/>
      <c r="AK241" s="178"/>
      <c r="AL241" s="178" t="str">
        <f t="shared" si="251"/>
        <v/>
      </c>
      <c r="AM241" s="95" t="str">
        <f t="shared" si="252"/>
        <v/>
      </c>
      <c r="AN241" s="384"/>
      <c r="AO241" s="95"/>
      <c r="AP241" s="178"/>
      <c r="AQ241" s="178" t="str">
        <f t="shared" si="253"/>
        <v/>
      </c>
      <c r="AR241" s="95" t="str">
        <f t="shared" si="254"/>
        <v/>
      </c>
      <c r="AS241" s="384"/>
      <c r="AT241" s="95"/>
      <c r="AU241" s="178"/>
      <c r="AV241" s="178" t="str">
        <f t="shared" si="255"/>
        <v/>
      </c>
      <c r="AW241" s="95" t="str">
        <f t="shared" si="256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90" t="s">
        <v>154</v>
      </c>
      <c r="C247" s="95">
        <f>C227</f>
        <v>1</v>
      </c>
      <c r="D247" s="95" t="s">
        <v>155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08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00">
        <f>IFERROR(AVERAGE(K247:K261),"-")</f>
        <v>84.338688238797332</v>
      </c>
      <c r="M247" s="154">
        <f>IFERROR(RANK(K247, K$247:K$261),"")</f>
        <v>1</v>
      </c>
      <c r="N247" s="385"/>
      <c r="O247" s="385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384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384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384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384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384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384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384">
        <f>AVERAGE(AV247:AV261)</f>
        <v>84.046452737764128</v>
      </c>
    </row>
    <row r="248" spans="2:50">
      <c r="B248" s="390"/>
      <c r="C248" s="95">
        <f t="shared" ref="C248:C261" si="264">C228</f>
        <v>2</v>
      </c>
      <c r="D248" s="95" t="s">
        <v>156</v>
      </c>
      <c r="E248" s="95">
        <v>26</v>
      </c>
      <c r="F248" s="95">
        <v>1500</v>
      </c>
      <c r="G248" s="178">
        <f t="shared" si="260"/>
        <v>57.692307692307693</v>
      </c>
      <c r="H248" s="409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00"/>
      <c r="M248" s="154">
        <f t="shared" ref="M248:M261" si="265">IFERROR(RANK(K248, K$247:K$261),"")</f>
        <v>2</v>
      </c>
      <c r="N248" s="385"/>
      <c r="O248" s="385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384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384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384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384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384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384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384"/>
    </row>
    <row r="249" spans="2:50">
      <c r="B249" s="390"/>
      <c r="C249" s="95">
        <f t="shared" si="264"/>
        <v>3</v>
      </c>
      <c r="D249" s="95"/>
      <c r="E249" s="95"/>
      <c r="F249" s="95"/>
      <c r="G249" s="95"/>
      <c r="H249" s="409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00"/>
      <c r="M249" s="154" t="str">
        <f t="shared" si="265"/>
        <v/>
      </c>
      <c r="N249" s="385"/>
      <c r="O249" s="385"/>
      <c r="P249" s="95"/>
      <c r="Q249" s="178"/>
      <c r="R249" s="178" t="str">
        <f t="shared" si="266"/>
        <v/>
      </c>
      <c r="S249" s="95" t="str">
        <f t="shared" si="267"/>
        <v/>
      </c>
      <c r="T249" s="384"/>
      <c r="U249" s="95"/>
      <c r="V249" s="178"/>
      <c r="W249" s="178" t="str">
        <f t="shared" si="268"/>
        <v/>
      </c>
      <c r="X249" s="95" t="str">
        <f t="shared" si="269"/>
        <v/>
      </c>
      <c r="Y249" s="384"/>
      <c r="Z249" s="95"/>
      <c r="AA249" s="178"/>
      <c r="AB249" s="178" t="str">
        <f t="shared" si="270"/>
        <v/>
      </c>
      <c r="AC249" s="95" t="str">
        <f t="shared" si="271"/>
        <v/>
      </c>
      <c r="AD249" s="384"/>
      <c r="AE249" s="95"/>
      <c r="AF249" s="178"/>
      <c r="AG249" s="178" t="str">
        <f t="shared" si="272"/>
        <v/>
      </c>
      <c r="AH249" s="95" t="str">
        <f t="shared" si="273"/>
        <v/>
      </c>
      <c r="AI249" s="384"/>
      <c r="AJ249" s="95"/>
      <c r="AK249" s="178"/>
      <c r="AL249" s="178" t="str">
        <f t="shared" si="274"/>
        <v/>
      </c>
      <c r="AM249" s="95" t="str">
        <f t="shared" si="275"/>
        <v/>
      </c>
      <c r="AN249" s="384"/>
      <c r="AO249" s="95"/>
      <c r="AP249" s="178"/>
      <c r="AQ249" s="178" t="str">
        <f t="shared" si="276"/>
        <v/>
      </c>
      <c r="AR249" s="95" t="str">
        <f t="shared" si="277"/>
        <v/>
      </c>
      <c r="AS249" s="384"/>
      <c r="AT249" s="95"/>
      <c r="AU249" s="178"/>
      <c r="AV249" s="178" t="str">
        <f t="shared" si="278"/>
        <v/>
      </c>
      <c r="AW249" s="95" t="str">
        <f t="shared" si="279"/>
        <v/>
      </c>
      <c r="AX249" s="384"/>
    </row>
    <row r="250" spans="2:50">
      <c r="B250" s="390"/>
      <c r="C250" s="95">
        <f t="shared" si="264"/>
        <v>4</v>
      </c>
      <c r="D250" s="95"/>
      <c r="E250" s="95"/>
      <c r="F250" s="95"/>
      <c r="G250" s="95"/>
      <c r="H250" s="409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00"/>
      <c r="M250" s="154" t="str">
        <f t="shared" si="265"/>
        <v/>
      </c>
      <c r="N250" s="385"/>
      <c r="O250" s="385"/>
      <c r="P250" s="95"/>
      <c r="Q250" s="178"/>
      <c r="R250" s="178" t="str">
        <f t="shared" si="266"/>
        <v/>
      </c>
      <c r="S250" s="95" t="str">
        <f t="shared" si="267"/>
        <v/>
      </c>
      <c r="T250" s="384"/>
      <c r="U250" s="95"/>
      <c r="V250" s="178"/>
      <c r="W250" s="178" t="str">
        <f t="shared" si="268"/>
        <v/>
      </c>
      <c r="X250" s="95" t="str">
        <f t="shared" si="269"/>
        <v/>
      </c>
      <c r="Y250" s="384"/>
      <c r="Z250" s="95"/>
      <c r="AA250" s="178"/>
      <c r="AB250" s="178" t="str">
        <f t="shared" si="270"/>
        <v/>
      </c>
      <c r="AC250" s="95" t="str">
        <f t="shared" si="271"/>
        <v/>
      </c>
      <c r="AD250" s="384"/>
      <c r="AE250" s="95"/>
      <c r="AF250" s="178"/>
      <c r="AG250" s="178" t="str">
        <f t="shared" si="272"/>
        <v/>
      </c>
      <c r="AH250" s="95" t="str">
        <f t="shared" si="273"/>
        <v/>
      </c>
      <c r="AI250" s="384"/>
      <c r="AJ250" s="95"/>
      <c r="AK250" s="178"/>
      <c r="AL250" s="178" t="str">
        <f t="shared" si="274"/>
        <v/>
      </c>
      <c r="AM250" s="95" t="str">
        <f t="shared" si="275"/>
        <v/>
      </c>
      <c r="AN250" s="384"/>
      <c r="AO250" s="95"/>
      <c r="AP250" s="178"/>
      <c r="AQ250" s="178" t="str">
        <f t="shared" si="276"/>
        <v/>
      </c>
      <c r="AR250" s="95" t="str">
        <f t="shared" si="277"/>
        <v/>
      </c>
      <c r="AS250" s="384"/>
      <c r="AT250" s="95"/>
      <c r="AU250" s="178"/>
      <c r="AV250" s="178" t="str">
        <f t="shared" si="278"/>
        <v/>
      </c>
      <c r="AW250" s="95" t="str">
        <f t="shared" si="279"/>
        <v/>
      </c>
      <c r="AX250" s="384"/>
    </row>
    <row r="251" spans="2:50">
      <c r="B251" s="390"/>
      <c r="C251" s="95">
        <f t="shared" si="264"/>
        <v>5</v>
      </c>
      <c r="D251" s="95"/>
      <c r="E251" s="95"/>
      <c r="F251" s="95"/>
      <c r="G251" s="95"/>
      <c r="H251" s="409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00"/>
      <c r="M251" s="154" t="str">
        <f t="shared" si="265"/>
        <v/>
      </c>
      <c r="N251" s="385"/>
      <c r="O251" s="385"/>
      <c r="P251" s="95"/>
      <c r="Q251" s="178"/>
      <c r="R251" s="178" t="str">
        <f t="shared" si="266"/>
        <v/>
      </c>
      <c r="S251" s="95" t="str">
        <f t="shared" si="267"/>
        <v/>
      </c>
      <c r="T251" s="384"/>
      <c r="U251" s="95"/>
      <c r="V251" s="178"/>
      <c r="W251" s="178" t="str">
        <f t="shared" si="268"/>
        <v/>
      </c>
      <c r="X251" s="95" t="str">
        <f t="shared" si="269"/>
        <v/>
      </c>
      <c r="Y251" s="384"/>
      <c r="Z251" s="95"/>
      <c r="AA251" s="178"/>
      <c r="AB251" s="178" t="str">
        <f t="shared" si="270"/>
        <v/>
      </c>
      <c r="AC251" s="95" t="str">
        <f t="shared" si="271"/>
        <v/>
      </c>
      <c r="AD251" s="384"/>
      <c r="AE251" s="95"/>
      <c r="AF251" s="178"/>
      <c r="AG251" s="178" t="str">
        <f t="shared" si="272"/>
        <v/>
      </c>
      <c r="AH251" s="95" t="str">
        <f t="shared" si="273"/>
        <v/>
      </c>
      <c r="AI251" s="384"/>
      <c r="AJ251" s="95"/>
      <c r="AK251" s="178"/>
      <c r="AL251" s="178" t="str">
        <f t="shared" si="274"/>
        <v/>
      </c>
      <c r="AM251" s="95" t="str">
        <f t="shared" si="275"/>
        <v/>
      </c>
      <c r="AN251" s="384"/>
      <c r="AO251" s="95"/>
      <c r="AP251" s="178"/>
      <c r="AQ251" s="178" t="str">
        <f t="shared" si="276"/>
        <v/>
      </c>
      <c r="AR251" s="95" t="str">
        <f t="shared" si="277"/>
        <v/>
      </c>
      <c r="AS251" s="384"/>
      <c r="AT251" s="95"/>
      <c r="AU251" s="178"/>
      <c r="AV251" s="178" t="str">
        <f t="shared" si="278"/>
        <v/>
      </c>
      <c r="AW251" s="95" t="str">
        <f t="shared" si="279"/>
        <v/>
      </c>
      <c r="AX251" s="384"/>
    </row>
    <row r="252" spans="2:50">
      <c r="B252" s="390"/>
      <c r="C252" s="95">
        <f t="shared" si="264"/>
        <v>6</v>
      </c>
      <c r="D252" s="95"/>
      <c r="E252" s="95"/>
      <c r="F252" s="95"/>
      <c r="G252" s="95"/>
      <c r="H252" s="409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00"/>
      <c r="M252" s="154" t="str">
        <f t="shared" si="265"/>
        <v/>
      </c>
      <c r="N252" s="385"/>
      <c r="O252" s="385"/>
      <c r="P252" s="95"/>
      <c r="Q252" s="178"/>
      <c r="R252" s="178" t="str">
        <f t="shared" si="266"/>
        <v/>
      </c>
      <c r="S252" s="95" t="str">
        <f t="shared" si="267"/>
        <v/>
      </c>
      <c r="T252" s="384"/>
      <c r="U252" s="95"/>
      <c r="V252" s="178"/>
      <c r="W252" s="178" t="str">
        <f t="shared" si="268"/>
        <v/>
      </c>
      <c r="X252" s="95" t="str">
        <f t="shared" si="269"/>
        <v/>
      </c>
      <c r="Y252" s="384"/>
      <c r="Z252" s="95"/>
      <c r="AA252" s="178"/>
      <c r="AB252" s="178" t="str">
        <f t="shared" si="270"/>
        <v/>
      </c>
      <c r="AC252" s="95" t="str">
        <f t="shared" si="271"/>
        <v/>
      </c>
      <c r="AD252" s="384"/>
      <c r="AE252" s="95"/>
      <c r="AF252" s="178"/>
      <c r="AG252" s="178" t="str">
        <f t="shared" si="272"/>
        <v/>
      </c>
      <c r="AH252" s="95" t="str">
        <f t="shared" si="273"/>
        <v/>
      </c>
      <c r="AI252" s="384"/>
      <c r="AJ252" s="95"/>
      <c r="AK252" s="178"/>
      <c r="AL252" s="178" t="str">
        <f t="shared" si="274"/>
        <v/>
      </c>
      <c r="AM252" s="95" t="str">
        <f t="shared" si="275"/>
        <v/>
      </c>
      <c r="AN252" s="384"/>
      <c r="AO252" s="95"/>
      <c r="AP252" s="178"/>
      <c r="AQ252" s="178" t="str">
        <f t="shared" si="276"/>
        <v/>
      </c>
      <c r="AR252" s="95" t="str">
        <f t="shared" si="277"/>
        <v/>
      </c>
      <c r="AS252" s="384"/>
      <c r="AT252" s="95"/>
      <c r="AU252" s="178"/>
      <c r="AV252" s="178" t="str">
        <f t="shared" si="278"/>
        <v/>
      </c>
      <c r="AW252" s="95" t="str">
        <f t="shared" si="279"/>
        <v/>
      </c>
      <c r="AX252" s="384"/>
    </row>
    <row r="253" spans="2:50">
      <c r="B253" s="390"/>
      <c r="C253" s="95">
        <f t="shared" si="264"/>
        <v>7</v>
      </c>
      <c r="D253" s="95"/>
      <c r="E253" s="95"/>
      <c r="F253" s="95"/>
      <c r="G253" s="95"/>
      <c r="H253" s="409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00"/>
      <c r="M253" s="154" t="str">
        <f t="shared" si="265"/>
        <v/>
      </c>
      <c r="N253" s="385"/>
      <c r="O253" s="385"/>
      <c r="P253" s="95"/>
      <c r="Q253" s="178"/>
      <c r="R253" s="178" t="str">
        <f t="shared" si="266"/>
        <v/>
      </c>
      <c r="S253" s="95" t="str">
        <f t="shared" si="267"/>
        <v/>
      </c>
      <c r="T253" s="384"/>
      <c r="U253" s="95"/>
      <c r="V253" s="178"/>
      <c r="W253" s="178" t="str">
        <f t="shared" si="268"/>
        <v/>
      </c>
      <c r="X253" s="95" t="str">
        <f t="shared" si="269"/>
        <v/>
      </c>
      <c r="Y253" s="384"/>
      <c r="Z253" s="95"/>
      <c r="AA253" s="178"/>
      <c r="AB253" s="178" t="str">
        <f t="shared" si="270"/>
        <v/>
      </c>
      <c r="AC253" s="95" t="str">
        <f t="shared" si="271"/>
        <v/>
      </c>
      <c r="AD253" s="384"/>
      <c r="AE253" s="95"/>
      <c r="AF253" s="178"/>
      <c r="AG253" s="178" t="str">
        <f t="shared" si="272"/>
        <v/>
      </c>
      <c r="AH253" s="95" t="str">
        <f t="shared" si="273"/>
        <v/>
      </c>
      <c r="AI253" s="384"/>
      <c r="AJ253" s="95"/>
      <c r="AK253" s="178"/>
      <c r="AL253" s="178" t="str">
        <f t="shared" si="274"/>
        <v/>
      </c>
      <c r="AM253" s="95" t="str">
        <f t="shared" si="275"/>
        <v/>
      </c>
      <c r="AN253" s="384"/>
      <c r="AO253" s="95"/>
      <c r="AP253" s="178"/>
      <c r="AQ253" s="178" t="str">
        <f t="shared" si="276"/>
        <v/>
      </c>
      <c r="AR253" s="95" t="str">
        <f t="shared" si="277"/>
        <v/>
      </c>
      <c r="AS253" s="384"/>
      <c r="AT253" s="95"/>
      <c r="AU253" s="178"/>
      <c r="AV253" s="178" t="str">
        <f t="shared" si="278"/>
        <v/>
      </c>
      <c r="AW253" s="95" t="str">
        <f t="shared" si="279"/>
        <v/>
      </c>
      <c r="AX253" s="384"/>
    </row>
    <row r="254" spans="2:50">
      <c r="B254" s="390"/>
      <c r="C254" s="95">
        <f t="shared" si="264"/>
        <v>8</v>
      </c>
      <c r="D254" s="95"/>
      <c r="E254" s="95"/>
      <c r="F254" s="95"/>
      <c r="G254" s="95"/>
      <c r="H254" s="409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00"/>
      <c r="M254" s="154" t="str">
        <f t="shared" si="265"/>
        <v/>
      </c>
      <c r="N254" s="385"/>
      <c r="O254" s="385"/>
      <c r="P254" s="95"/>
      <c r="Q254" s="178"/>
      <c r="R254" s="178" t="str">
        <f t="shared" si="266"/>
        <v/>
      </c>
      <c r="S254" s="95" t="str">
        <f t="shared" si="267"/>
        <v/>
      </c>
      <c r="T254" s="384"/>
      <c r="U254" s="95"/>
      <c r="V254" s="178"/>
      <c r="W254" s="178" t="str">
        <f t="shared" si="268"/>
        <v/>
      </c>
      <c r="X254" s="95" t="str">
        <f t="shared" si="269"/>
        <v/>
      </c>
      <c r="Y254" s="384"/>
      <c r="Z254" s="95"/>
      <c r="AA254" s="178"/>
      <c r="AB254" s="178" t="str">
        <f t="shared" si="270"/>
        <v/>
      </c>
      <c r="AC254" s="95" t="str">
        <f t="shared" si="271"/>
        <v/>
      </c>
      <c r="AD254" s="384"/>
      <c r="AE254" s="95"/>
      <c r="AF254" s="178"/>
      <c r="AG254" s="178" t="str">
        <f t="shared" si="272"/>
        <v/>
      </c>
      <c r="AH254" s="95" t="str">
        <f t="shared" si="273"/>
        <v/>
      </c>
      <c r="AI254" s="384"/>
      <c r="AJ254" s="95"/>
      <c r="AK254" s="178"/>
      <c r="AL254" s="178" t="str">
        <f t="shared" si="274"/>
        <v/>
      </c>
      <c r="AM254" s="95" t="str">
        <f t="shared" si="275"/>
        <v/>
      </c>
      <c r="AN254" s="384"/>
      <c r="AO254" s="95"/>
      <c r="AP254" s="178"/>
      <c r="AQ254" s="178" t="str">
        <f t="shared" si="276"/>
        <v/>
      </c>
      <c r="AR254" s="95" t="str">
        <f t="shared" si="277"/>
        <v/>
      </c>
      <c r="AS254" s="384"/>
      <c r="AT254" s="95"/>
      <c r="AU254" s="178"/>
      <c r="AV254" s="178" t="str">
        <f t="shared" si="278"/>
        <v/>
      </c>
      <c r="AW254" s="95" t="str">
        <f t="shared" si="279"/>
        <v/>
      </c>
      <c r="AX254" s="384"/>
    </row>
    <row r="255" spans="2:50">
      <c r="B255" s="390"/>
      <c r="C255" s="95">
        <f t="shared" si="264"/>
        <v>9</v>
      </c>
      <c r="D255" s="95"/>
      <c r="E255" s="95"/>
      <c r="F255" s="95"/>
      <c r="G255" s="95"/>
      <c r="H255" s="409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00"/>
      <c r="M255" s="154" t="str">
        <f t="shared" si="265"/>
        <v/>
      </c>
      <c r="N255" s="385"/>
      <c r="O255" s="385"/>
      <c r="P255" s="95"/>
      <c r="Q255" s="178"/>
      <c r="R255" s="178" t="str">
        <f t="shared" si="266"/>
        <v/>
      </c>
      <c r="S255" s="95" t="str">
        <f t="shared" si="267"/>
        <v/>
      </c>
      <c r="T255" s="384"/>
      <c r="U255" s="95"/>
      <c r="V255" s="178"/>
      <c r="W255" s="178" t="str">
        <f t="shared" si="268"/>
        <v/>
      </c>
      <c r="X255" s="95" t="str">
        <f t="shared" si="269"/>
        <v/>
      </c>
      <c r="Y255" s="384"/>
      <c r="Z255" s="95"/>
      <c r="AA255" s="178"/>
      <c r="AB255" s="178" t="str">
        <f t="shared" si="270"/>
        <v/>
      </c>
      <c r="AC255" s="95" t="str">
        <f t="shared" si="271"/>
        <v/>
      </c>
      <c r="AD255" s="384"/>
      <c r="AE255" s="95"/>
      <c r="AF255" s="178"/>
      <c r="AG255" s="178" t="str">
        <f t="shared" si="272"/>
        <v/>
      </c>
      <c r="AH255" s="95" t="str">
        <f t="shared" si="273"/>
        <v/>
      </c>
      <c r="AI255" s="384"/>
      <c r="AJ255" s="95"/>
      <c r="AK255" s="178"/>
      <c r="AL255" s="178" t="str">
        <f t="shared" si="274"/>
        <v/>
      </c>
      <c r="AM255" s="95" t="str">
        <f t="shared" si="275"/>
        <v/>
      </c>
      <c r="AN255" s="384"/>
      <c r="AO255" s="95"/>
      <c r="AP255" s="178"/>
      <c r="AQ255" s="178" t="str">
        <f t="shared" si="276"/>
        <v/>
      </c>
      <c r="AR255" s="95" t="str">
        <f t="shared" si="277"/>
        <v/>
      </c>
      <c r="AS255" s="384"/>
      <c r="AT255" s="95"/>
      <c r="AU255" s="178"/>
      <c r="AV255" s="178" t="str">
        <f t="shared" si="278"/>
        <v/>
      </c>
      <c r="AW255" s="95" t="str">
        <f t="shared" si="279"/>
        <v/>
      </c>
      <c r="AX255" s="384"/>
    </row>
    <row r="256" spans="2:50">
      <c r="B256" s="390"/>
      <c r="C256" s="95">
        <f t="shared" si="264"/>
        <v>10</v>
      </c>
      <c r="D256" s="95"/>
      <c r="E256" s="95"/>
      <c r="F256" s="95"/>
      <c r="G256" s="95"/>
      <c r="H256" s="409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00"/>
      <c r="M256" s="154" t="str">
        <f t="shared" si="265"/>
        <v/>
      </c>
      <c r="N256" s="385"/>
      <c r="O256" s="385"/>
      <c r="P256" s="95"/>
      <c r="Q256" s="178"/>
      <c r="R256" s="178" t="str">
        <f t="shared" si="266"/>
        <v/>
      </c>
      <c r="S256" s="95" t="str">
        <f t="shared" si="267"/>
        <v/>
      </c>
      <c r="T256" s="384"/>
      <c r="U256" s="95"/>
      <c r="V256" s="178"/>
      <c r="W256" s="178" t="str">
        <f t="shared" si="268"/>
        <v/>
      </c>
      <c r="X256" s="95" t="str">
        <f t="shared" si="269"/>
        <v/>
      </c>
      <c r="Y256" s="384"/>
      <c r="Z256" s="95"/>
      <c r="AA256" s="178"/>
      <c r="AB256" s="178" t="str">
        <f t="shared" si="270"/>
        <v/>
      </c>
      <c r="AC256" s="95" t="str">
        <f t="shared" si="271"/>
        <v/>
      </c>
      <c r="AD256" s="384"/>
      <c r="AE256" s="95"/>
      <c r="AF256" s="178"/>
      <c r="AG256" s="178" t="str">
        <f t="shared" si="272"/>
        <v/>
      </c>
      <c r="AH256" s="95" t="str">
        <f t="shared" si="273"/>
        <v/>
      </c>
      <c r="AI256" s="384"/>
      <c r="AJ256" s="95"/>
      <c r="AK256" s="178"/>
      <c r="AL256" s="178" t="str">
        <f t="shared" si="274"/>
        <v/>
      </c>
      <c r="AM256" s="95" t="str">
        <f t="shared" si="275"/>
        <v/>
      </c>
      <c r="AN256" s="384"/>
      <c r="AO256" s="95"/>
      <c r="AP256" s="178"/>
      <c r="AQ256" s="178" t="str">
        <f t="shared" si="276"/>
        <v/>
      </c>
      <c r="AR256" s="95" t="str">
        <f t="shared" si="277"/>
        <v/>
      </c>
      <c r="AS256" s="384"/>
      <c r="AT256" s="95"/>
      <c r="AU256" s="178"/>
      <c r="AV256" s="178" t="str">
        <f t="shared" si="278"/>
        <v/>
      </c>
      <c r="AW256" s="95" t="str">
        <f t="shared" si="279"/>
        <v/>
      </c>
      <c r="AX256" s="384"/>
    </row>
    <row r="257" spans="2:50">
      <c r="B257" s="390"/>
      <c r="C257" s="95">
        <f t="shared" si="264"/>
        <v>11</v>
      </c>
      <c r="D257" s="95"/>
      <c r="E257" s="95"/>
      <c r="F257" s="95"/>
      <c r="G257" s="95"/>
      <c r="H257" s="409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00"/>
      <c r="M257" s="154" t="str">
        <f t="shared" si="265"/>
        <v/>
      </c>
      <c r="N257" s="385"/>
      <c r="O257" s="385"/>
      <c r="P257" s="95"/>
      <c r="Q257" s="178"/>
      <c r="R257" s="178" t="str">
        <f t="shared" si="266"/>
        <v/>
      </c>
      <c r="S257" s="95" t="str">
        <f t="shared" si="267"/>
        <v/>
      </c>
      <c r="T257" s="384"/>
      <c r="U257" s="95"/>
      <c r="V257" s="178"/>
      <c r="W257" s="178" t="str">
        <f t="shared" si="268"/>
        <v/>
      </c>
      <c r="X257" s="95" t="str">
        <f t="shared" si="269"/>
        <v/>
      </c>
      <c r="Y257" s="384"/>
      <c r="Z257" s="95"/>
      <c r="AA257" s="178"/>
      <c r="AB257" s="178" t="str">
        <f t="shared" si="270"/>
        <v/>
      </c>
      <c r="AC257" s="95" t="str">
        <f t="shared" si="271"/>
        <v/>
      </c>
      <c r="AD257" s="384"/>
      <c r="AE257" s="95"/>
      <c r="AF257" s="178"/>
      <c r="AG257" s="178" t="str">
        <f t="shared" si="272"/>
        <v/>
      </c>
      <c r="AH257" s="95" t="str">
        <f t="shared" si="273"/>
        <v/>
      </c>
      <c r="AI257" s="384"/>
      <c r="AJ257" s="95"/>
      <c r="AK257" s="178"/>
      <c r="AL257" s="178" t="str">
        <f t="shared" si="274"/>
        <v/>
      </c>
      <c r="AM257" s="95" t="str">
        <f t="shared" si="275"/>
        <v/>
      </c>
      <c r="AN257" s="384"/>
      <c r="AO257" s="95"/>
      <c r="AP257" s="178"/>
      <c r="AQ257" s="178" t="str">
        <f t="shared" si="276"/>
        <v/>
      </c>
      <c r="AR257" s="95" t="str">
        <f t="shared" si="277"/>
        <v/>
      </c>
      <c r="AS257" s="384"/>
      <c r="AT257" s="95"/>
      <c r="AU257" s="178"/>
      <c r="AV257" s="178" t="str">
        <f t="shared" si="278"/>
        <v/>
      </c>
      <c r="AW257" s="95" t="str">
        <f t="shared" si="279"/>
        <v/>
      </c>
      <c r="AX257" s="384"/>
    </row>
    <row r="258" spans="2:50">
      <c r="B258" s="390"/>
      <c r="C258" s="95">
        <f t="shared" si="264"/>
        <v>12</v>
      </c>
      <c r="D258" s="95"/>
      <c r="E258" s="95"/>
      <c r="F258" s="95"/>
      <c r="G258" s="95"/>
      <c r="H258" s="409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00"/>
      <c r="M258" s="154" t="str">
        <f t="shared" si="265"/>
        <v/>
      </c>
      <c r="N258" s="385"/>
      <c r="O258" s="385"/>
      <c r="P258" s="95"/>
      <c r="Q258" s="178"/>
      <c r="R258" s="178" t="str">
        <f t="shared" si="266"/>
        <v/>
      </c>
      <c r="S258" s="95" t="str">
        <f t="shared" si="267"/>
        <v/>
      </c>
      <c r="T258" s="384"/>
      <c r="U258" s="95"/>
      <c r="V258" s="178"/>
      <c r="W258" s="178" t="str">
        <f t="shared" si="268"/>
        <v/>
      </c>
      <c r="X258" s="95" t="str">
        <f t="shared" si="269"/>
        <v/>
      </c>
      <c r="Y258" s="384"/>
      <c r="Z258" s="95"/>
      <c r="AA258" s="178"/>
      <c r="AB258" s="178" t="str">
        <f t="shared" si="270"/>
        <v/>
      </c>
      <c r="AC258" s="95" t="str">
        <f t="shared" si="271"/>
        <v/>
      </c>
      <c r="AD258" s="384"/>
      <c r="AE258" s="95"/>
      <c r="AF258" s="178"/>
      <c r="AG258" s="178" t="str">
        <f t="shared" si="272"/>
        <v/>
      </c>
      <c r="AH258" s="95" t="str">
        <f t="shared" si="273"/>
        <v/>
      </c>
      <c r="AI258" s="384"/>
      <c r="AJ258" s="95"/>
      <c r="AK258" s="178"/>
      <c r="AL258" s="178" t="str">
        <f t="shared" si="274"/>
        <v/>
      </c>
      <c r="AM258" s="95" t="str">
        <f t="shared" si="275"/>
        <v/>
      </c>
      <c r="AN258" s="384"/>
      <c r="AO258" s="95"/>
      <c r="AP258" s="178"/>
      <c r="AQ258" s="178" t="str">
        <f t="shared" si="276"/>
        <v/>
      </c>
      <c r="AR258" s="95" t="str">
        <f t="shared" si="277"/>
        <v/>
      </c>
      <c r="AS258" s="384"/>
      <c r="AT258" s="95"/>
      <c r="AU258" s="178"/>
      <c r="AV258" s="178" t="str">
        <f t="shared" si="278"/>
        <v/>
      </c>
      <c r="AW258" s="95" t="str">
        <f t="shared" si="279"/>
        <v/>
      </c>
      <c r="AX258" s="384"/>
    </row>
    <row r="259" spans="2:50">
      <c r="B259" s="390"/>
      <c r="C259" s="95">
        <f t="shared" si="264"/>
        <v>13</v>
      </c>
      <c r="D259" s="95"/>
      <c r="E259" s="95"/>
      <c r="F259" s="95"/>
      <c r="G259" s="95"/>
      <c r="H259" s="409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00"/>
      <c r="M259" s="154" t="str">
        <f t="shared" si="265"/>
        <v/>
      </c>
      <c r="N259" s="385"/>
      <c r="O259" s="385"/>
      <c r="P259" s="95"/>
      <c r="Q259" s="178"/>
      <c r="R259" s="178" t="str">
        <f t="shared" si="266"/>
        <v/>
      </c>
      <c r="S259" s="95" t="str">
        <f t="shared" si="267"/>
        <v/>
      </c>
      <c r="T259" s="384"/>
      <c r="U259" s="95"/>
      <c r="V259" s="178"/>
      <c r="W259" s="178" t="str">
        <f t="shared" si="268"/>
        <v/>
      </c>
      <c r="X259" s="95" t="str">
        <f t="shared" si="269"/>
        <v/>
      </c>
      <c r="Y259" s="384"/>
      <c r="Z259" s="95"/>
      <c r="AA259" s="178"/>
      <c r="AB259" s="178" t="str">
        <f t="shared" si="270"/>
        <v/>
      </c>
      <c r="AC259" s="95" t="str">
        <f t="shared" si="271"/>
        <v/>
      </c>
      <c r="AD259" s="384"/>
      <c r="AE259" s="95"/>
      <c r="AF259" s="178"/>
      <c r="AG259" s="178" t="str">
        <f t="shared" si="272"/>
        <v/>
      </c>
      <c r="AH259" s="95" t="str">
        <f t="shared" si="273"/>
        <v/>
      </c>
      <c r="AI259" s="384"/>
      <c r="AJ259" s="95"/>
      <c r="AK259" s="178"/>
      <c r="AL259" s="178" t="str">
        <f t="shared" si="274"/>
        <v/>
      </c>
      <c r="AM259" s="95" t="str">
        <f t="shared" si="275"/>
        <v/>
      </c>
      <c r="AN259" s="384"/>
      <c r="AO259" s="95"/>
      <c r="AP259" s="178"/>
      <c r="AQ259" s="178" t="str">
        <f t="shared" si="276"/>
        <v/>
      </c>
      <c r="AR259" s="95" t="str">
        <f t="shared" si="277"/>
        <v/>
      </c>
      <c r="AS259" s="384"/>
      <c r="AT259" s="95"/>
      <c r="AU259" s="178"/>
      <c r="AV259" s="178" t="str">
        <f t="shared" si="278"/>
        <v/>
      </c>
      <c r="AW259" s="95" t="str">
        <f t="shared" si="279"/>
        <v/>
      </c>
      <c r="AX259" s="384"/>
    </row>
    <row r="260" spans="2:50">
      <c r="B260" s="390"/>
      <c r="C260" s="95">
        <f t="shared" si="264"/>
        <v>14</v>
      </c>
      <c r="D260" s="95"/>
      <c r="E260" s="95"/>
      <c r="F260" s="95"/>
      <c r="G260" s="95"/>
      <c r="H260" s="409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00"/>
      <c r="M260" s="154" t="str">
        <f t="shared" si="265"/>
        <v/>
      </c>
      <c r="N260" s="385"/>
      <c r="O260" s="385"/>
      <c r="P260" s="95"/>
      <c r="Q260" s="178"/>
      <c r="R260" s="178" t="str">
        <f t="shared" si="266"/>
        <v/>
      </c>
      <c r="S260" s="95" t="str">
        <f t="shared" si="267"/>
        <v/>
      </c>
      <c r="T260" s="384"/>
      <c r="U260" s="95"/>
      <c r="V260" s="178"/>
      <c r="W260" s="178" t="str">
        <f t="shared" si="268"/>
        <v/>
      </c>
      <c r="X260" s="95" t="str">
        <f t="shared" si="269"/>
        <v/>
      </c>
      <c r="Y260" s="384"/>
      <c r="Z260" s="95"/>
      <c r="AA260" s="178"/>
      <c r="AB260" s="178" t="str">
        <f t="shared" si="270"/>
        <v/>
      </c>
      <c r="AC260" s="95" t="str">
        <f t="shared" si="271"/>
        <v/>
      </c>
      <c r="AD260" s="384"/>
      <c r="AE260" s="95"/>
      <c r="AF260" s="178"/>
      <c r="AG260" s="178" t="str">
        <f t="shared" si="272"/>
        <v/>
      </c>
      <c r="AH260" s="95" t="str">
        <f t="shared" si="273"/>
        <v/>
      </c>
      <c r="AI260" s="384"/>
      <c r="AJ260" s="95"/>
      <c r="AK260" s="178"/>
      <c r="AL260" s="178" t="str">
        <f t="shared" si="274"/>
        <v/>
      </c>
      <c r="AM260" s="95" t="str">
        <f t="shared" si="275"/>
        <v/>
      </c>
      <c r="AN260" s="384"/>
      <c r="AO260" s="95"/>
      <c r="AP260" s="178"/>
      <c r="AQ260" s="178" t="str">
        <f t="shared" si="276"/>
        <v/>
      </c>
      <c r="AR260" s="95" t="str">
        <f t="shared" si="277"/>
        <v/>
      </c>
      <c r="AS260" s="384"/>
      <c r="AT260" s="95"/>
      <c r="AU260" s="178"/>
      <c r="AV260" s="178" t="str">
        <f t="shared" si="278"/>
        <v/>
      </c>
      <c r="AW260" s="95" t="str">
        <f t="shared" si="279"/>
        <v/>
      </c>
      <c r="AX260" s="384"/>
    </row>
    <row r="261" spans="2:50">
      <c r="B261" s="390"/>
      <c r="C261" s="95">
        <f t="shared" si="264"/>
        <v>15</v>
      </c>
      <c r="D261" s="95"/>
      <c r="E261" s="95"/>
      <c r="F261" s="95"/>
      <c r="G261" s="95"/>
      <c r="H261" s="410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00"/>
      <c r="M261" s="154" t="str">
        <f t="shared" si="265"/>
        <v/>
      </c>
      <c r="N261" s="385"/>
      <c r="O261" s="385"/>
      <c r="P261" s="95"/>
      <c r="Q261" s="178"/>
      <c r="R261" s="178" t="str">
        <f t="shared" si="266"/>
        <v/>
      </c>
      <c r="S261" s="95" t="str">
        <f t="shared" si="267"/>
        <v/>
      </c>
      <c r="T261" s="384"/>
      <c r="U261" s="95"/>
      <c r="V261" s="178"/>
      <c r="W261" s="178" t="str">
        <f t="shared" si="268"/>
        <v/>
      </c>
      <c r="X261" s="95" t="str">
        <f t="shared" si="269"/>
        <v/>
      </c>
      <c r="Y261" s="384"/>
      <c r="Z261" s="95"/>
      <c r="AA261" s="178"/>
      <c r="AB261" s="178" t="str">
        <f t="shared" si="270"/>
        <v/>
      </c>
      <c r="AC261" s="95" t="str">
        <f t="shared" si="271"/>
        <v/>
      </c>
      <c r="AD261" s="384"/>
      <c r="AE261" s="95"/>
      <c r="AF261" s="178"/>
      <c r="AG261" s="178" t="str">
        <f t="shared" si="272"/>
        <v/>
      </c>
      <c r="AH261" s="95" t="str">
        <f t="shared" si="273"/>
        <v/>
      </c>
      <c r="AI261" s="384"/>
      <c r="AJ261" s="95"/>
      <c r="AK261" s="178"/>
      <c r="AL261" s="178" t="str">
        <f t="shared" si="274"/>
        <v/>
      </c>
      <c r="AM261" s="95" t="str">
        <f t="shared" si="275"/>
        <v/>
      </c>
      <c r="AN261" s="384"/>
      <c r="AO261" s="95"/>
      <c r="AP261" s="178"/>
      <c r="AQ261" s="178" t="str">
        <f t="shared" si="276"/>
        <v/>
      </c>
      <c r="AR261" s="95" t="str">
        <f t="shared" si="277"/>
        <v/>
      </c>
      <c r="AS261" s="384"/>
      <c r="AT261" s="95"/>
      <c r="AU261" s="178"/>
      <c r="AV261" s="178" t="str">
        <f t="shared" si="278"/>
        <v/>
      </c>
      <c r="AW261" s="95" t="str">
        <f t="shared" si="279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90" t="s">
        <v>154</v>
      </c>
      <c r="C267" s="95">
        <f>C247</f>
        <v>1</v>
      </c>
      <c r="D267" s="95" t="s">
        <v>155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08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00">
        <f>IFERROR(AVERAGE(K267:K281),"-")</f>
        <v>84.057407853112736</v>
      </c>
      <c r="M267" s="154">
        <f>IFERROR(RANK(K267, K$267:K$281),"")</f>
        <v>1</v>
      </c>
      <c r="N267" s="385"/>
      <c r="O267" s="385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384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384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384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384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384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384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384">
        <f>AVERAGE(AV267:AV281)</f>
        <v>83.658988070752784</v>
      </c>
    </row>
    <row r="268" spans="2:50">
      <c r="B268" s="390"/>
      <c r="C268" s="95">
        <f t="shared" ref="C268:C281" si="287">C248</f>
        <v>2</v>
      </c>
      <c r="D268" s="95" t="s">
        <v>156</v>
      </c>
      <c r="E268" s="95">
        <v>26</v>
      </c>
      <c r="F268" s="95">
        <v>1500</v>
      </c>
      <c r="G268" s="178">
        <f t="shared" si="283"/>
        <v>57.692307692307693</v>
      </c>
      <c r="H268" s="409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00"/>
      <c r="M268" s="154">
        <f t="shared" ref="M268:M281" si="288">IFERROR(RANK(K268, K$267:K$281),"")</f>
        <v>2</v>
      </c>
      <c r="N268" s="385"/>
      <c r="O268" s="385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384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384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384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384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384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384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384"/>
    </row>
    <row r="269" spans="2:50">
      <c r="B269" s="390"/>
      <c r="C269" s="95">
        <f t="shared" si="287"/>
        <v>3</v>
      </c>
      <c r="D269" s="95"/>
      <c r="E269" s="95"/>
      <c r="F269" s="95"/>
      <c r="G269" s="95"/>
      <c r="H269" s="409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00"/>
      <c r="M269" s="154" t="str">
        <f t="shared" si="288"/>
        <v/>
      </c>
      <c r="N269" s="385"/>
      <c r="O269" s="385"/>
      <c r="P269" s="95"/>
      <c r="Q269" s="178"/>
      <c r="R269" s="178" t="str">
        <f t="shared" si="289"/>
        <v/>
      </c>
      <c r="S269" s="95" t="str">
        <f t="shared" si="290"/>
        <v/>
      </c>
      <c r="T269" s="384"/>
      <c r="U269" s="95"/>
      <c r="V269" s="178"/>
      <c r="W269" s="178" t="str">
        <f t="shared" si="291"/>
        <v/>
      </c>
      <c r="X269" s="95" t="str">
        <f t="shared" si="292"/>
        <v/>
      </c>
      <c r="Y269" s="384"/>
      <c r="Z269" s="95"/>
      <c r="AA269" s="178"/>
      <c r="AB269" s="178" t="str">
        <f t="shared" si="293"/>
        <v/>
      </c>
      <c r="AC269" s="95" t="str">
        <f t="shared" si="294"/>
        <v/>
      </c>
      <c r="AD269" s="384"/>
      <c r="AE269" s="95"/>
      <c r="AF269" s="178"/>
      <c r="AG269" s="178" t="str">
        <f t="shared" si="295"/>
        <v/>
      </c>
      <c r="AH269" s="95" t="str">
        <f t="shared" si="296"/>
        <v/>
      </c>
      <c r="AI269" s="384"/>
      <c r="AJ269" s="95"/>
      <c r="AK269" s="178"/>
      <c r="AL269" s="178" t="str">
        <f t="shared" si="297"/>
        <v/>
      </c>
      <c r="AM269" s="95" t="str">
        <f t="shared" si="298"/>
        <v/>
      </c>
      <c r="AN269" s="384"/>
      <c r="AO269" s="95"/>
      <c r="AP269" s="178"/>
      <c r="AQ269" s="178" t="str">
        <f t="shared" si="299"/>
        <v/>
      </c>
      <c r="AR269" s="95" t="str">
        <f t="shared" si="300"/>
        <v/>
      </c>
      <c r="AS269" s="384"/>
      <c r="AT269" s="95"/>
      <c r="AU269" s="178"/>
      <c r="AV269" s="178" t="str">
        <f t="shared" si="301"/>
        <v/>
      </c>
      <c r="AW269" s="95" t="str">
        <f t="shared" si="302"/>
        <v/>
      </c>
      <c r="AX269" s="384"/>
    </row>
    <row r="270" spans="2:50">
      <c r="B270" s="390"/>
      <c r="C270" s="95">
        <f t="shared" si="287"/>
        <v>4</v>
      </c>
      <c r="D270" s="95"/>
      <c r="E270" s="95"/>
      <c r="F270" s="95"/>
      <c r="G270" s="95"/>
      <c r="H270" s="409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00"/>
      <c r="M270" s="154" t="str">
        <f t="shared" si="288"/>
        <v/>
      </c>
      <c r="N270" s="385"/>
      <c r="O270" s="385"/>
      <c r="P270" s="95"/>
      <c r="Q270" s="178"/>
      <c r="R270" s="178" t="str">
        <f t="shared" si="289"/>
        <v/>
      </c>
      <c r="S270" s="95" t="str">
        <f t="shared" si="290"/>
        <v/>
      </c>
      <c r="T270" s="384"/>
      <c r="U270" s="95"/>
      <c r="V270" s="178"/>
      <c r="W270" s="178" t="str">
        <f t="shared" si="291"/>
        <v/>
      </c>
      <c r="X270" s="95" t="str">
        <f t="shared" si="292"/>
        <v/>
      </c>
      <c r="Y270" s="384"/>
      <c r="Z270" s="95"/>
      <c r="AA270" s="178"/>
      <c r="AB270" s="178" t="str">
        <f t="shared" si="293"/>
        <v/>
      </c>
      <c r="AC270" s="95" t="str">
        <f t="shared" si="294"/>
        <v/>
      </c>
      <c r="AD270" s="384"/>
      <c r="AE270" s="95"/>
      <c r="AF270" s="178"/>
      <c r="AG270" s="178" t="str">
        <f t="shared" si="295"/>
        <v/>
      </c>
      <c r="AH270" s="95" t="str">
        <f t="shared" si="296"/>
        <v/>
      </c>
      <c r="AI270" s="384"/>
      <c r="AJ270" s="95"/>
      <c r="AK270" s="178"/>
      <c r="AL270" s="178" t="str">
        <f t="shared" si="297"/>
        <v/>
      </c>
      <c r="AM270" s="95" t="str">
        <f t="shared" si="298"/>
        <v/>
      </c>
      <c r="AN270" s="384"/>
      <c r="AO270" s="95"/>
      <c r="AP270" s="178"/>
      <c r="AQ270" s="178" t="str">
        <f t="shared" si="299"/>
        <v/>
      </c>
      <c r="AR270" s="95" t="str">
        <f t="shared" si="300"/>
        <v/>
      </c>
      <c r="AS270" s="384"/>
      <c r="AT270" s="95"/>
      <c r="AU270" s="178"/>
      <c r="AV270" s="178" t="str">
        <f t="shared" si="301"/>
        <v/>
      </c>
      <c r="AW270" s="95" t="str">
        <f t="shared" si="302"/>
        <v/>
      </c>
      <c r="AX270" s="384"/>
    </row>
    <row r="271" spans="2:50">
      <c r="B271" s="390"/>
      <c r="C271" s="95">
        <f t="shared" si="287"/>
        <v>5</v>
      </c>
      <c r="D271" s="95"/>
      <c r="E271" s="95"/>
      <c r="F271" s="95"/>
      <c r="G271" s="95"/>
      <c r="H271" s="409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00"/>
      <c r="M271" s="154" t="str">
        <f t="shared" si="288"/>
        <v/>
      </c>
      <c r="N271" s="385"/>
      <c r="O271" s="385"/>
      <c r="P271" s="95"/>
      <c r="Q271" s="178"/>
      <c r="R271" s="178" t="str">
        <f t="shared" si="289"/>
        <v/>
      </c>
      <c r="S271" s="95" t="str">
        <f t="shared" si="290"/>
        <v/>
      </c>
      <c r="T271" s="384"/>
      <c r="U271" s="95"/>
      <c r="V271" s="178"/>
      <c r="W271" s="178" t="str">
        <f t="shared" si="291"/>
        <v/>
      </c>
      <c r="X271" s="95" t="str">
        <f t="shared" si="292"/>
        <v/>
      </c>
      <c r="Y271" s="384"/>
      <c r="Z271" s="95"/>
      <c r="AA271" s="178"/>
      <c r="AB271" s="178" t="str">
        <f t="shared" si="293"/>
        <v/>
      </c>
      <c r="AC271" s="95" t="str">
        <f t="shared" si="294"/>
        <v/>
      </c>
      <c r="AD271" s="384"/>
      <c r="AE271" s="95"/>
      <c r="AF271" s="178"/>
      <c r="AG271" s="178" t="str">
        <f t="shared" si="295"/>
        <v/>
      </c>
      <c r="AH271" s="95" t="str">
        <f t="shared" si="296"/>
        <v/>
      </c>
      <c r="AI271" s="384"/>
      <c r="AJ271" s="95"/>
      <c r="AK271" s="178"/>
      <c r="AL271" s="178" t="str">
        <f t="shared" si="297"/>
        <v/>
      </c>
      <c r="AM271" s="95" t="str">
        <f t="shared" si="298"/>
        <v/>
      </c>
      <c r="AN271" s="384"/>
      <c r="AO271" s="95"/>
      <c r="AP271" s="178"/>
      <c r="AQ271" s="178" t="str">
        <f t="shared" si="299"/>
        <v/>
      </c>
      <c r="AR271" s="95" t="str">
        <f t="shared" si="300"/>
        <v/>
      </c>
      <c r="AS271" s="384"/>
      <c r="AT271" s="95"/>
      <c r="AU271" s="178"/>
      <c r="AV271" s="178" t="str">
        <f t="shared" si="301"/>
        <v/>
      </c>
      <c r="AW271" s="95" t="str">
        <f t="shared" si="302"/>
        <v/>
      </c>
      <c r="AX271" s="384"/>
    </row>
    <row r="272" spans="2:50">
      <c r="B272" s="390"/>
      <c r="C272" s="95">
        <f t="shared" si="287"/>
        <v>6</v>
      </c>
      <c r="D272" s="95"/>
      <c r="E272" s="95"/>
      <c r="F272" s="95"/>
      <c r="G272" s="95"/>
      <c r="H272" s="409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00"/>
      <c r="M272" s="154" t="str">
        <f t="shared" si="288"/>
        <v/>
      </c>
      <c r="N272" s="385"/>
      <c r="O272" s="385"/>
      <c r="P272" s="95"/>
      <c r="Q272" s="178"/>
      <c r="R272" s="178" t="str">
        <f t="shared" si="289"/>
        <v/>
      </c>
      <c r="S272" s="95" t="str">
        <f t="shared" si="290"/>
        <v/>
      </c>
      <c r="T272" s="384"/>
      <c r="U272" s="95"/>
      <c r="V272" s="178"/>
      <c r="W272" s="178" t="str">
        <f t="shared" si="291"/>
        <v/>
      </c>
      <c r="X272" s="95" t="str">
        <f t="shared" si="292"/>
        <v/>
      </c>
      <c r="Y272" s="384"/>
      <c r="Z272" s="95"/>
      <c r="AA272" s="178"/>
      <c r="AB272" s="178" t="str">
        <f t="shared" si="293"/>
        <v/>
      </c>
      <c r="AC272" s="95" t="str">
        <f t="shared" si="294"/>
        <v/>
      </c>
      <c r="AD272" s="384"/>
      <c r="AE272" s="95"/>
      <c r="AF272" s="178"/>
      <c r="AG272" s="178" t="str">
        <f t="shared" si="295"/>
        <v/>
      </c>
      <c r="AH272" s="95" t="str">
        <f t="shared" si="296"/>
        <v/>
      </c>
      <c r="AI272" s="384"/>
      <c r="AJ272" s="95"/>
      <c r="AK272" s="178"/>
      <c r="AL272" s="178" t="str">
        <f t="shared" si="297"/>
        <v/>
      </c>
      <c r="AM272" s="95" t="str">
        <f t="shared" si="298"/>
        <v/>
      </c>
      <c r="AN272" s="384"/>
      <c r="AO272" s="95"/>
      <c r="AP272" s="178"/>
      <c r="AQ272" s="178" t="str">
        <f t="shared" si="299"/>
        <v/>
      </c>
      <c r="AR272" s="95" t="str">
        <f t="shared" si="300"/>
        <v/>
      </c>
      <c r="AS272" s="384"/>
      <c r="AT272" s="95"/>
      <c r="AU272" s="178"/>
      <c r="AV272" s="178" t="str">
        <f t="shared" si="301"/>
        <v/>
      </c>
      <c r="AW272" s="95" t="str">
        <f t="shared" si="302"/>
        <v/>
      </c>
      <c r="AX272" s="384"/>
    </row>
    <row r="273" spans="2:50">
      <c r="B273" s="390"/>
      <c r="C273" s="95">
        <f t="shared" si="287"/>
        <v>7</v>
      </c>
      <c r="D273" s="95"/>
      <c r="E273" s="95"/>
      <c r="F273" s="95"/>
      <c r="G273" s="95"/>
      <c r="H273" s="409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00"/>
      <c r="M273" s="154" t="str">
        <f t="shared" si="288"/>
        <v/>
      </c>
      <c r="N273" s="385"/>
      <c r="O273" s="385"/>
      <c r="P273" s="95"/>
      <c r="Q273" s="178"/>
      <c r="R273" s="178" t="str">
        <f t="shared" si="289"/>
        <v/>
      </c>
      <c r="S273" s="95" t="str">
        <f t="shared" si="290"/>
        <v/>
      </c>
      <c r="T273" s="384"/>
      <c r="U273" s="95"/>
      <c r="V273" s="178"/>
      <c r="W273" s="178" t="str">
        <f t="shared" si="291"/>
        <v/>
      </c>
      <c r="X273" s="95" t="str">
        <f t="shared" si="292"/>
        <v/>
      </c>
      <c r="Y273" s="384"/>
      <c r="Z273" s="95"/>
      <c r="AA273" s="178"/>
      <c r="AB273" s="178" t="str">
        <f t="shared" si="293"/>
        <v/>
      </c>
      <c r="AC273" s="95" t="str">
        <f t="shared" si="294"/>
        <v/>
      </c>
      <c r="AD273" s="384"/>
      <c r="AE273" s="95"/>
      <c r="AF273" s="178"/>
      <c r="AG273" s="178" t="str">
        <f t="shared" si="295"/>
        <v/>
      </c>
      <c r="AH273" s="95" t="str">
        <f t="shared" si="296"/>
        <v/>
      </c>
      <c r="AI273" s="384"/>
      <c r="AJ273" s="95"/>
      <c r="AK273" s="178"/>
      <c r="AL273" s="178" t="str">
        <f t="shared" si="297"/>
        <v/>
      </c>
      <c r="AM273" s="95" t="str">
        <f t="shared" si="298"/>
        <v/>
      </c>
      <c r="AN273" s="384"/>
      <c r="AO273" s="95"/>
      <c r="AP273" s="178"/>
      <c r="AQ273" s="178" t="str">
        <f t="shared" si="299"/>
        <v/>
      </c>
      <c r="AR273" s="95" t="str">
        <f t="shared" si="300"/>
        <v/>
      </c>
      <c r="AS273" s="384"/>
      <c r="AT273" s="95"/>
      <c r="AU273" s="178"/>
      <c r="AV273" s="178" t="str">
        <f t="shared" si="301"/>
        <v/>
      </c>
      <c r="AW273" s="95" t="str">
        <f t="shared" si="302"/>
        <v/>
      </c>
      <c r="AX273" s="384"/>
    </row>
    <row r="274" spans="2:50">
      <c r="B274" s="390"/>
      <c r="C274" s="95">
        <f t="shared" si="287"/>
        <v>8</v>
      </c>
      <c r="D274" s="95"/>
      <c r="E274" s="95"/>
      <c r="F274" s="95"/>
      <c r="G274" s="95"/>
      <c r="H274" s="409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00"/>
      <c r="M274" s="154" t="str">
        <f t="shared" si="288"/>
        <v/>
      </c>
      <c r="N274" s="385"/>
      <c r="O274" s="385"/>
      <c r="P274" s="95"/>
      <c r="Q274" s="178"/>
      <c r="R274" s="178" t="str">
        <f t="shared" si="289"/>
        <v/>
      </c>
      <c r="S274" s="95" t="str">
        <f t="shared" si="290"/>
        <v/>
      </c>
      <c r="T274" s="384"/>
      <c r="U274" s="95"/>
      <c r="V274" s="178"/>
      <c r="W274" s="178" t="str">
        <f t="shared" si="291"/>
        <v/>
      </c>
      <c r="X274" s="95" t="str">
        <f t="shared" si="292"/>
        <v/>
      </c>
      <c r="Y274" s="384"/>
      <c r="Z274" s="95"/>
      <c r="AA274" s="178"/>
      <c r="AB274" s="178" t="str">
        <f t="shared" si="293"/>
        <v/>
      </c>
      <c r="AC274" s="95" t="str">
        <f t="shared" si="294"/>
        <v/>
      </c>
      <c r="AD274" s="384"/>
      <c r="AE274" s="95"/>
      <c r="AF274" s="178"/>
      <c r="AG274" s="178" t="str">
        <f t="shared" si="295"/>
        <v/>
      </c>
      <c r="AH274" s="95" t="str">
        <f t="shared" si="296"/>
        <v/>
      </c>
      <c r="AI274" s="384"/>
      <c r="AJ274" s="95"/>
      <c r="AK274" s="178"/>
      <c r="AL274" s="178" t="str">
        <f t="shared" si="297"/>
        <v/>
      </c>
      <c r="AM274" s="95" t="str">
        <f t="shared" si="298"/>
        <v/>
      </c>
      <c r="AN274" s="384"/>
      <c r="AO274" s="95"/>
      <c r="AP274" s="178"/>
      <c r="AQ274" s="178" t="str">
        <f t="shared" si="299"/>
        <v/>
      </c>
      <c r="AR274" s="95" t="str">
        <f t="shared" si="300"/>
        <v/>
      </c>
      <c r="AS274" s="384"/>
      <c r="AT274" s="95"/>
      <c r="AU274" s="178"/>
      <c r="AV274" s="178" t="str">
        <f t="shared" si="301"/>
        <v/>
      </c>
      <c r="AW274" s="95" t="str">
        <f t="shared" si="302"/>
        <v/>
      </c>
      <c r="AX274" s="384"/>
    </row>
    <row r="275" spans="2:50">
      <c r="B275" s="390"/>
      <c r="C275" s="95">
        <f t="shared" si="287"/>
        <v>9</v>
      </c>
      <c r="D275" s="95"/>
      <c r="E275" s="95"/>
      <c r="F275" s="95"/>
      <c r="G275" s="95"/>
      <c r="H275" s="409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00"/>
      <c r="M275" s="154" t="str">
        <f t="shared" si="288"/>
        <v/>
      </c>
      <c r="N275" s="385"/>
      <c r="O275" s="385"/>
      <c r="P275" s="95"/>
      <c r="Q275" s="178"/>
      <c r="R275" s="178" t="str">
        <f t="shared" si="289"/>
        <v/>
      </c>
      <c r="S275" s="95" t="str">
        <f t="shared" si="290"/>
        <v/>
      </c>
      <c r="T275" s="384"/>
      <c r="U275" s="95"/>
      <c r="V275" s="178"/>
      <c r="W275" s="178" t="str">
        <f t="shared" si="291"/>
        <v/>
      </c>
      <c r="X275" s="95" t="str">
        <f t="shared" si="292"/>
        <v/>
      </c>
      <c r="Y275" s="384"/>
      <c r="Z275" s="95"/>
      <c r="AA275" s="178"/>
      <c r="AB275" s="178" t="str">
        <f t="shared" si="293"/>
        <v/>
      </c>
      <c r="AC275" s="95" t="str">
        <f t="shared" si="294"/>
        <v/>
      </c>
      <c r="AD275" s="384"/>
      <c r="AE275" s="95"/>
      <c r="AF275" s="178"/>
      <c r="AG275" s="178" t="str">
        <f t="shared" si="295"/>
        <v/>
      </c>
      <c r="AH275" s="95" t="str">
        <f t="shared" si="296"/>
        <v/>
      </c>
      <c r="AI275" s="384"/>
      <c r="AJ275" s="95"/>
      <c r="AK275" s="178"/>
      <c r="AL275" s="178" t="str">
        <f t="shared" si="297"/>
        <v/>
      </c>
      <c r="AM275" s="95" t="str">
        <f t="shared" si="298"/>
        <v/>
      </c>
      <c r="AN275" s="384"/>
      <c r="AO275" s="95"/>
      <c r="AP275" s="178"/>
      <c r="AQ275" s="178" t="str">
        <f t="shared" si="299"/>
        <v/>
      </c>
      <c r="AR275" s="95" t="str">
        <f t="shared" si="300"/>
        <v/>
      </c>
      <c r="AS275" s="384"/>
      <c r="AT275" s="95"/>
      <c r="AU275" s="178"/>
      <c r="AV275" s="178" t="str">
        <f t="shared" si="301"/>
        <v/>
      </c>
      <c r="AW275" s="95" t="str">
        <f t="shared" si="302"/>
        <v/>
      </c>
      <c r="AX275" s="384"/>
    </row>
    <row r="276" spans="2:50">
      <c r="B276" s="390"/>
      <c r="C276" s="95">
        <f t="shared" si="287"/>
        <v>10</v>
      </c>
      <c r="D276" s="95"/>
      <c r="E276" s="95"/>
      <c r="F276" s="95"/>
      <c r="G276" s="95"/>
      <c r="H276" s="409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00"/>
      <c r="M276" s="154" t="str">
        <f t="shared" si="288"/>
        <v/>
      </c>
      <c r="N276" s="385"/>
      <c r="O276" s="385"/>
      <c r="P276" s="95"/>
      <c r="Q276" s="178"/>
      <c r="R276" s="178" t="str">
        <f t="shared" si="289"/>
        <v/>
      </c>
      <c r="S276" s="95" t="str">
        <f t="shared" si="290"/>
        <v/>
      </c>
      <c r="T276" s="384"/>
      <c r="U276" s="95"/>
      <c r="V276" s="178"/>
      <c r="W276" s="178" t="str">
        <f t="shared" si="291"/>
        <v/>
      </c>
      <c r="X276" s="95" t="str">
        <f t="shared" si="292"/>
        <v/>
      </c>
      <c r="Y276" s="384"/>
      <c r="Z276" s="95"/>
      <c r="AA276" s="178"/>
      <c r="AB276" s="178" t="str">
        <f t="shared" si="293"/>
        <v/>
      </c>
      <c r="AC276" s="95" t="str">
        <f t="shared" si="294"/>
        <v/>
      </c>
      <c r="AD276" s="384"/>
      <c r="AE276" s="95"/>
      <c r="AF276" s="178"/>
      <c r="AG276" s="178" t="str">
        <f t="shared" si="295"/>
        <v/>
      </c>
      <c r="AH276" s="95" t="str">
        <f t="shared" si="296"/>
        <v/>
      </c>
      <c r="AI276" s="384"/>
      <c r="AJ276" s="95"/>
      <c r="AK276" s="178"/>
      <c r="AL276" s="178" t="str">
        <f t="shared" si="297"/>
        <v/>
      </c>
      <c r="AM276" s="95" t="str">
        <f t="shared" si="298"/>
        <v/>
      </c>
      <c r="AN276" s="384"/>
      <c r="AO276" s="95"/>
      <c r="AP276" s="178"/>
      <c r="AQ276" s="178" t="str">
        <f t="shared" si="299"/>
        <v/>
      </c>
      <c r="AR276" s="95" t="str">
        <f t="shared" si="300"/>
        <v/>
      </c>
      <c r="AS276" s="384"/>
      <c r="AT276" s="95"/>
      <c r="AU276" s="178"/>
      <c r="AV276" s="178" t="str">
        <f t="shared" si="301"/>
        <v/>
      </c>
      <c r="AW276" s="95" t="str">
        <f t="shared" si="302"/>
        <v/>
      </c>
      <c r="AX276" s="384"/>
    </row>
    <row r="277" spans="2:50">
      <c r="B277" s="390"/>
      <c r="C277" s="95">
        <f t="shared" si="287"/>
        <v>11</v>
      </c>
      <c r="D277" s="95"/>
      <c r="E277" s="95"/>
      <c r="F277" s="95"/>
      <c r="G277" s="95"/>
      <c r="H277" s="409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00"/>
      <c r="M277" s="154" t="str">
        <f t="shared" si="288"/>
        <v/>
      </c>
      <c r="N277" s="385"/>
      <c r="O277" s="385"/>
      <c r="P277" s="95"/>
      <c r="Q277" s="178"/>
      <c r="R277" s="178" t="str">
        <f t="shared" si="289"/>
        <v/>
      </c>
      <c r="S277" s="95" t="str">
        <f t="shared" si="290"/>
        <v/>
      </c>
      <c r="T277" s="384"/>
      <c r="U277" s="95"/>
      <c r="V277" s="178"/>
      <c r="W277" s="178" t="str">
        <f t="shared" si="291"/>
        <v/>
      </c>
      <c r="X277" s="95" t="str">
        <f t="shared" si="292"/>
        <v/>
      </c>
      <c r="Y277" s="384"/>
      <c r="Z277" s="95"/>
      <c r="AA277" s="178"/>
      <c r="AB277" s="178" t="str">
        <f t="shared" si="293"/>
        <v/>
      </c>
      <c r="AC277" s="95" t="str">
        <f t="shared" si="294"/>
        <v/>
      </c>
      <c r="AD277" s="384"/>
      <c r="AE277" s="95"/>
      <c r="AF277" s="178"/>
      <c r="AG277" s="178" t="str">
        <f t="shared" si="295"/>
        <v/>
      </c>
      <c r="AH277" s="95" t="str">
        <f t="shared" si="296"/>
        <v/>
      </c>
      <c r="AI277" s="384"/>
      <c r="AJ277" s="95"/>
      <c r="AK277" s="178"/>
      <c r="AL277" s="178" t="str">
        <f t="shared" si="297"/>
        <v/>
      </c>
      <c r="AM277" s="95" t="str">
        <f t="shared" si="298"/>
        <v/>
      </c>
      <c r="AN277" s="384"/>
      <c r="AO277" s="95"/>
      <c r="AP277" s="178"/>
      <c r="AQ277" s="178" t="str">
        <f t="shared" si="299"/>
        <v/>
      </c>
      <c r="AR277" s="95" t="str">
        <f t="shared" si="300"/>
        <v/>
      </c>
      <c r="AS277" s="384"/>
      <c r="AT277" s="95"/>
      <c r="AU277" s="178"/>
      <c r="AV277" s="178" t="str">
        <f t="shared" si="301"/>
        <v/>
      </c>
      <c r="AW277" s="95" t="str">
        <f t="shared" si="302"/>
        <v/>
      </c>
      <c r="AX277" s="384"/>
    </row>
    <row r="278" spans="2:50">
      <c r="B278" s="390"/>
      <c r="C278" s="95">
        <f t="shared" si="287"/>
        <v>12</v>
      </c>
      <c r="D278" s="95"/>
      <c r="E278" s="95"/>
      <c r="F278" s="95"/>
      <c r="G278" s="95"/>
      <c r="H278" s="409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00"/>
      <c r="M278" s="154" t="str">
        <f t="shared" si="288"/>
        <v/>
      </c>
      <c r="N278" s="385"/>
      <c r="O278" s="385"/>
      <c r="P278" s="95"/>
      <c r="Q278" s="178"/>
      <c r="R278" s="178" t="str">
        <f t="shared" si="289"/>
        <v/>
      </c>
      <c r="S278" s="95" t="str">
        <f t="shared" si="290"/>
        <v/>
      </c>
      <c r="T278" s="384"/>
      <c r="U278" s="95"/>
      <c r="V278" s="178"/>
      <c r="W278" s="178" t="str">
        <f t="shared" si="291"/>
        <v/>
      </c>
      <c r="X278" s="95" t="str">
        <f t="shared" si="292"/>
        <v/>
      </c>
      <c r="Y278" s="384"/>
      <c r="Z278" s="95"/>
      <c r="AA278" s="178"/>
      <c r="AB278" s="178" t="str">
        <f t="shared" si="293"/>
        <v/>
      </c>
      <c r="AC278" s="95" t="str">
        <f t="shared" si="294"/>
        <v/>
      </c>
      <c r="AD278" s="384"/>
      <c r="AE278" s="95"/>
      <c r="AF278" s="178"/>
      <c r="AG278" s="178" t="str">
        <f t="shared" si="295"/>
        <v/>
      </c>
      <c r="AH278" s="95" t="str">
        <f t="shared" si="296"/>
        <v/>
      </c>
      <c r="AI278" s="384"/>
      <c r="AJ278" s="95"/>
      <c r="AK278" s="178"/>
      <c r="AL278" s="178" t="str">
        <f t="shared" si="297"/>
        <v/>
      </c>
      <c r="AM278" s="95" t="str">
        <f t="shared" si="298"/>
        <v/>
      </c>
      <c r="AN278" s="384"/>
      <c r="AO278" s="95"/>
      <c r="AP278" s="178"/>
      <c r="AQ278" s="178" t="str">
        <f t="shared" si="299"/>
        <v/>
      </c>
      <c r="AR278" s="95" t="str">
        <f t="shared" si="300"/>
        <v/>
      </c>
      <c r="AS278" s="384"/>
      <c r="AT278" s="95"/>
      <c r="AU278" s="178"/>
      <c r="AV278" s="178" t="str">
        <f t="shared" si="301"/>
        <v/>
      </c>
      <c r="AW278" s="95" t="str">
        <f t="shared" si="302"/>
        <v/>
      </c>
      <c r="AX278" s="384"/>
    </row>
    <row r="279" spans="2:50">
      <c r="B279" s="390"/>
      <c r="C279" s="95">
        <f t="shared" si="287"/>
        <v>13</v>
      </c>
      <c r="D279" s="95"/>
      <c r="E279" s="95"/>
      <c r="F279" s="95"/>
      <c r="G279" s="95"/>
      <c r="H279" s="409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00"/>
      <c r="M279" s="154" t="str">
        <f t="shared" si="288"/>
        <v/>
      </c>
      <c r="N279" s="385"/>
      <c r="O279" s="385"/>
      <c r="P279" s="95"/>
      <c r="Q279" s="178"/>
      <c r="R279" s="178" t="str">
        <f t="shared" si="289"/>
        <v/>
      </c>
      <c r="S279" s="95" t="str">
        <f t="shared" si="290"/>
        <v/>
      </c>
      <c r="T279" s="384"/>
      <c r="U279" s="95"/>
      <c r="V279" s="178"/>
      <c r="W279" s="178" t="str">
        <f t="shared" si="291"/>
        <v/>
      </c>
      <c r="X279" s="95" t="str">
        <f t="shared" si="292"/>
        <v/>
      </c>
      <c r="Y279" s="384"/>
      <c r="Z279" s="95"/>
      <c r="AA279" s="178"/>
      <c r="AB279" s="178" t="str">
        <f t="shared" si="293"/>
        <v/>
      </c>
      <c r="AC279" s="95" t="str">
        <f t="shared" si="294"/>
        <v/>
      </c>
      <c r="AD279" s="384"/>
      <c r="AE279" s="95"/>
      <c r="AF279" s="178"/>
      <c r="AG279" s="178" t="str">
        <f t="shared" si="295"/>
        <v/>
      </c>
      <c r="AH279" s="95" t="str">
        <f t="shared" si="296"/>
        <v/>
      </c>
      <c r="AI279" s="384"/>
      <c r="AJ279" s="95"/>
      <c r="AK279" s="178"/>
      <c r="AL279" s="178" t="str">
        <f t="shared" si="297"/>
        <v/>
      </c>
      <c r="AM279" s="95" t="str">
        <f t="shared" si="298"/>
        <v/>
      </c>
      <c r="AN279" s="384"/>
      <c r="AO279" s="95"/>
      <c r="AP279" s="178"/>
      <c r="AQ279" s="178" t="str">
        <f t="shared" si="299"/>
        <v/>
      </c>
      <c r="AR279" s="95" t="str">
        <f t="shared" si="300"/>
        <v/>
      </c>
      <c r="AS279" s="384"/>
      <c r="AT279" s="95"/>
      <c r="AU279" s="178"/>
      <c r="AV279" s="178" t="str">
        <f t="shared" si="301"/>
        <v/>
      </c>
      <c r="AW279" s="95" t="str">
        <f t="shared" si="302"/>
        <v/>
      </c>
      <c r="AX279" s="384"/>
    </row>
    <row r="280" spans="2:50">
      <c r="B280" s="390"/>
      <c r="C280" s="95">
        <f t="shared" si="287"/>
        <v>14</v>
      </c>
      <c r="D280" s="95"/>
      <c r="E280" s="95"/>
      <c r="F280" s="95"/>
      <c r="G280" s="95"/>
      <c r="H280" s="409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00"/>
      <c r="M280" s="154" t="str">
        <f t="shared" si="288"/>
        <v/>
      </c>
      <c r="N280" s="385"/>
      <c r="O280" s="385"/>
      <c r="P280" s="95"/>
      <c r="Q280" s="178"/>
      <c r="R280" s="178" t="str">
        <f t="shared" si="289"/>
        <v/>
      </c>
      <c r="S280" s="95" t="str">
        <f t="shared" si="290"/>
        <v/>
      </c>
      <c r="T280" s="384"/>
      <c r="U280" s="95"/>
      <c r="V280" s="178"/>
      <c r="W280" s="178" t="str">
        <f t="shared" si="291"/>
        <v/>
      </c>
      <c r="X280" s="95" t="str">
        <f t="shared" si="292"/>
        <v/>
      </c>
      <c r="Y280" s="384"/>
      <c r="Z280" s="95"/>
      <c r="AA280" s="178"/>
      <c r="AB280" s="178" t="str">
        <f t="shared" si="293"/>
        <v/>
      </c>
      <c r="AC280" s="95" t="str">
        <f t="shared" si="294"/>
        <v/>
      </c>
      <c r="AD280" s="384"/>
      <c r="AE280" s="95"/>
      <c r="AF280" s="178"/>
      <c r="AG280" s="178" t="str">
        <f t="shared" si="295"/>
        <v/>
      </c>
      <c r="AH280" s="95" t="str">
        <f t="shared" si="296"/>
        <v/>
      </c>
      <c r="AI280" s="384"/>
      <c r="AJ280" s="95"/>
      <c r="AK280" s="178"/>
      <c r="AL280" s="178" t="str">
        <f t="shared" si="297"/>
        <v/>
      </c>
      <c r="AM280" s="95" t="str">
        <f t="shared" si="298"/>
        <v/>
      </c>
      <c r="AN280" s="384"/>
      <c r="AO280" s="95"/>
      <c r="AP280" s="178"/>
      <c r="AQ280" s="178" t="str">
        <f t="shared" si="299"/>
        <v/>
      </c>
      <c r="AR280" s="95" t="str">
        <f t="shared" si="300"/>
        <v/>
      </c>
      <c r="AS280" s="384"/>
      <c r="AT280" s="95"/>
      <c r="AU280" s="178"/>
      <c r="AV280" s="178" t="str">
        <f t="shared" si="301"/>
        <v/>
      </c>
      <c r="AW280" s="95" t="str">
        <f t="shared" si="302"/>
        <v/>
      </c>
      <c r="AX280" s="384"/>
    </row>
    <row r="281" spans="2:50">
      <c r="B281" s="390"/>
      <c r="C281" s="95">
        <f t="shared" si="287"/>
        <v>15</v>
      </c>
      <c r="D281" s="95"/>
      <c r="E281" s="95"/>
      <c r="F281" s="95"/>
      <c r="G281" s="95"/>
      <c r="H281" s="410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00"/>
      <c r="M281" s="154" t="str">
        <f t="shared" si="288"/>
        <v/>
      </c>
      <c r="N281" s="385"/>
      <c r="O281" s="385"/>
      <c r="P281" s="95"/>
      <c r="Q281" s="178"/>
      <c r="R281" s="178" t="str">
        <f t="shared" si="289"/>
        <v/>
      </c>
      <c r="S281" s="95" t="str">
        <f t="shared" si="290"/>
        <v/>
      </c>
      <c r="T281" s="384"/>
      <c r="U281" s="95"/>
      <c r="V281" s="178"/>
      <c r="W281" s="178" t="str">
        <f t="shared" si="291"/>
        <v/>
      </c>
      <c r="X281" s="95" t="str">
        <f t="shared" si="292"/>
        <v/>
      </c>
      <c r="Y281" s="384"/>
      <c r="Z281" s="95"/>
      <c r="AA281" s="178"/>
      <c r="AB281" s="178" t="str">
        <f t="shared" si="293"/>
        <v/>
      </c>
      <c r="AC281" s="95" t="str">
        <f t="shared" si="294"/>
        <v/>
      </c>
      <c r="AD281" s="384"/>
      <c r="AE281" s="95"/>
      <c r="AF281" s="178"/>
      <c r="AG281" s="178" t="str">
        <f t="shared" si="295"/>
        <v/>
      </c>
      <c r="AH281" s="95" t="str">
        <f t="shared" si="296"/>
        <v/>
      </c>
      <c r="AI281" s="384"/>
      <c r="AJ281" s="95"/>
      <c r="AK281" s="178"/>
      <c r="AL281" s="178" t="str">
        <f t="shared" si="297"/>
        <v/>
      </c>
      <c r="AM281" s="95" t="str">
        <f t="shared" si="298"/>
        <v/>
      </c>
      <c r="AN281" s="384"/>
      <c r="AO281" s="95"/>
      <c r="AP281" s="178"/>
      <c r="AQ281" s="178" t="str">
        <f t="shared" si="299"/>
        <v/>
      </c>
      <c r="AR281" s="95" t="str">
        <f t="shared" si="300"/>
        <v/>
      </c>
      <c r="AS281" s="384"/>
      <c r="AT281" s="95"/>
      <c r="AU281" s="178"/>
      <c r="AV281" s="178" t="str">
        <f t="shared" si="301"/>
        <v/>
      </c>
      <c r="AW281" s="95" t="str">
        <f t="shared" si="302"/>
        <v/>
      </c>
      <c r="AX281" s="384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314"/>
  <sheetViews>
    <sheetView topLeftCell="A289" zoomScaleNormal="100" workbookViewId="0">
      <selection activeCell="B294" sqref="B294:M314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AVERAGE(L205,L228,L251,L274,L297)</f>
        <v>132.93105047761816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97"/>
      <c r="O4" s="397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414"/>
      <c r="O5" s="414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414"/>
      <c r="O6" s="414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401" t="s">
        <v>157</v>
      </c>
      <c r="C7" s="95">
        <v>1</v>
      </c>
      <c r="D7" s="95" t="s">
        <v>158</v>
      </c>
      <c r="E7" s="152">
        <v>20</v>
      </c>
      <c r="F7" s="95">
        <v>2400</v>
      </c>
      <c r="G7" s="178">
        <f>F7/E7</f>
        <v>120</v>
      </c>
      <c r="H7" s="411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00">
        <f>IFERROR(AVERAGE(K7:K22),"-")</f>
        <v>122.93961211172483</v>
      </c>
      <c r="M7" s="154">
        <f>IFERROR(RANK(K7, K$7:K$22),"")</f>
        <v>16</v>
      </c>
      <c r="N7" s="414"/>
      <c r="O7" s="414"/>
      <c r="P7" s="152"/>
      <c r="Q7" s="152"/>
      <c r="R7" s="178" t="str">
        <f>IFERROR(Q7/P7,"")</f>
        <v/>
      </c>
      <c r="S7" s="95" t="str">
        <f>IFERROR(RANK(R7, R$7:R$22),"")</f>
        <v/>
      </c>
      <c r="T7" s="411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11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11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11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11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11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11">
        <f>AVERAGE(AV7:AV22)</f>
        <v>122.88732445227716</v>
      </c>
    </row>
    <row r="8" spans="1:50" ht="15" hidden="1" customHeight="1">
      <c r="A8" s="76"/>
      <c r="B8" s="401"/>
      <c r="C8" s="95">
        <v>2</v>
      </c>
      <c r="D8" s="95" t="s">
        <v>159</v>
      </c>
      <c r="E8" s="152">
        <v>18</v>
      </c>
      <c r="F8" s="95">
        <v>2400</v>
      </c>
      <c r="G8" s="178">
        <f t="shared" ref="G8:G22" si="1">F8/E8</f>
        <v>133.33333333333334</v>
      </c>
      <c r="H8" s="412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00"/>
      <c r="M8" s="154">
        <f t="shared" ref="M8:M22" si="2">IFERROR(RANK(K8, K$7:K$22),"")</f>
        <v>6</v>
      </c>
      <c r="N8" s="414"/>
      <c r="O8" s="414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12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12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12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12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12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12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12"/>
    </row>
    <row r="9" spans="1:50" hidden="1">
      <c r="A9" s="76"/>
      <c r="B9" s="401"/>
      <c r="C9" s="95">
        <v>3</v>
      </c>
      <c r="D9" s="95" t="s">
        <v>160</v>
      </c>
      <c r="E9" s="152">
        <v>16</v>
      </c>
      <c r="F9" s="95">
        <v>2400</v>
      </c>
      <c r="G9" s="178">
        <f t="shared" si="1"/>
        <v>150</v>
      </c>
      <c r="H9" s="412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00"/>
      <c r="M9" s="154">
        <f t="shared" si="2"/>
        <v>4</v>
      </c>
      <c r="N9" s="414"/>
      <c r="O9" s="414"/>
      <c r="P9" s="152"/>
      <c r="Q9" s="152"/>
      <c r="R9" s="178" t="str">
        <f t="shared" si="3"/>
        <v/>
      </c>
      <c r="S9" s="95" t="str">
        <f t="shared" si="4"/>
        <v/>
      </c>
      <c r="T9" s="412"/>
      <c r="U9" s="152"/>
      <c r="V9" s="152"/>
      <c r="W9" s="178" t="str">
        <f t="shared" si="5"/>
        <v/>
      </c>
      <c r="X9" s="95" t="str">
        <f t="shared" si="6"/>
        <v/>
      </c>
      <c r="Y9" s="412"/>
      <c r="Z9" s="152"/>
      <c r="AA9" s="152"/>
      <c r="AB9" s="178" t="str">
        <f t="shared" si="7"/>
        <v/>
      </c>
      <c r="AC9" s="95" t="str">
        <f t="shared" si="8"/>
        <v/>
      </c>
      <c r="AD9" s="412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12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12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12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12"/>
    </row>
    <row r="10" spans="1:50" hidden="1">
      <c r="A10" s="76"/>
      <c r="B10" s="401"/>
      <c r="C10" s="95">
        <v>4</v>
      </c>
      <c r="D10" s="95" t="s">
        <v>161</v>
      </c>
      <c r="E10" s="152">
        <v>18</v>
      </c>
      <c r="F10" s="95">
        <v>2400</v>
      </c>
      <c r="G10" s="178">
        <f t="shared" si="1"/>
        <v>133.33333333333334</v>
      </c>
      <c r="H10" s="412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00"/>
      <c r="M10" s="154">
        <f t="shared" si="2"/>
        <v>7</v>
      </c>
      <c r="N10" s="414"/>
      <c r="O10" s="414"/>
      <c r="P10" s="152"/>
      <c r="Q10" s="152"/>
      <c r="R10" s="178" t="str">
        <f t="shared" si="3"/>
        <v/>
      </c>
      <c r="S10" s="95" t="str">
        <f t="shared" si="4"/>
        <v/>
      </c>
      <c r="T10" s="412"/>
      <c r="U10" s="152"/>
      <c r="V10" s="152"/>
      <c r="W10" s="178" t="str">
        <f t="shared" si="5"/>
        <v/>
      </c>
      <c r="X10" s="95" t="str">
        <f t="shared" si="6"/>
        <v/>
      </c>
      <c r="Y10" s="412"/>
      <c r="Z10" s="152"/>
      <c r="AA10" s="152"/>
      <c r="AB10" s="178" t="str">
        <f t="shared" si="7"/>
        <v/>
      </c>
      <c r="AC10" s="95" t="str">
        <f t="shared" si="8"/>
        <v/>
      </c>
      <c r="AD10" s="412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12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12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12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12"/>
    </row>
    <row r="11" spans="1:50" hidden="1">
      <c r="A11" s="76"/>
      <c r="B11" s="401"/>
      <c r="C11" s="95">
        <v>5</v>
      </c>
      <c r="D11" s="95" t="s">
        <v>162</v>
      </c>
      <c r="E11" s="152">
        <v>16</v>
      </c>
      <c r="F11" s="95">
        <v>2400</v>
      </c>
      <c r="G11" s="178">
        <f t="shared" si="1"/>
        <v>150</v>
      </c>
      <c r="H11" s="412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00"/>
      <c r="M11" s="154">
        <f t="shared" si="2"/>
        <v>3</v>
      </c>
      <c r="N11" s="414"/>
      <c r="O11" s="414"/>
      <c r="P11" s="152"/>
      <c r="Q11" s="152"/>
      <c r="R11" s="178" t="str">
        <f t="shared" si="3"/>
        <v/>
      </c>
      <c r="S11" s="95" t="str">
        <f t="shared" si="4"/>
        <v/>
      </c>
      <c r="T11" s="412"/>
      <c r="U11" s="152"/>
      <c r="V11" s="152"/>
      <c r="W11" s="178" t="str">
        <f t="shared" si="5"/>
        <v/>
      </c>
      <c r="X11" s="95" t="str">
        <f t="shared" si="6"/>
        <v/>
      </c>
      <c r="Y11" s="412"/>
      <c r="Z11" s="152"/>
      <c r="AA11" s="152"/>
      <c r="AB11" s="178" t="str">
        <f t="shared" si="7"/>
        <v/>
      </c>
      <c r="AC11" s="95" t="str">
        <f t="shared" si="8"/>
        <v/>
      </c>
      <c r="AD11" s="412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12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12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12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12"/>
    </row>
    <row r="12" spans="1:50" hidden="1">
      <c r="A12" s="76"/>
      <c r="B12" s="401"/>
      <c r="C12" s="95">
        <v>6</v>
      </c>
      <c r="D12" s="95" t="s">
        <v>163</v>
      </c>
      <c r="E12" s="152">
        <v>18</v>
      </c>
      <c r="F12" s="95">
        <v>2400</v>
      </c>
      <c r="G12" s="178">
        <f t="shared" si="1"/>
        <v>133.33333333333334</v>
      </c>
      <c r="H12" s="412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00"/>
      <c r="M12" s="154">
        <f t="shared" si="2"/>
        <v>8</v>
      </c>
      <c r="N12" s="414"/>
      <c r="O12" s="414"/>
      <c r="P12" s="152"/>
      <c r="Q12" s="152"/>
      <c r="R12" s="178" t="str">
        <f t="shared" si="3"/>
        <v/>
      </c>
      <c r="S12" s="95" t="str">
        <f t="shared" si="4"/>
        <v/>
      </c>
      <c r="T12" s="412"/>
      <c r="U12" s="152"/>
      <c r="V12" s="152"/>
      <c r="W12" s="178" t="str">
        <f t="shared" si="5"/>
        <v/>
      </c>
      <c r="X12" s="95" t="str">
        <f t="shared" si="6"/>
        <v/>
      </c>
      <c r="Y12" s="412"/>
      <c r="Z12" s="152"/>
      <c r="AA12" s="152"/>
      <c r="AB12" s="178" t="str">
        <f t="shared" si="7"/>
        <v/>
      </c>
      <c r="AC12" s="95" t="str">
        <f t="shared" si="8"/>
        <v/>
      </c>
      <c r="AD12" s="412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12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12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12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12"/>
    </row>
    <row r="13" spans="1:50" hidden="1">
      <c r="A13" s="76"/>
      <c r="B13" s="401"/>
      <c r="C13" s="95">
        <v>7</v>
      </c>
      <c r="D13" s="95" t="s">
        <v>164</v>
      </c>
      <c r="E13" s="152">
        <v>20</v>
      </c>
      <c r="F13" s="95">
        <v>2400</v>
      </c>
      <c r="G13" s="178">
        <f t="shared" si="1"/>
        <v>120</v>
      </c>
      <c r="H13" s="412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00"/>
      <c r="M13" s="154">
        <f t="shared" si="2"/>
        <v>14</v>
      </c>
      <c r="N13" s="414"/>
      <c r="O13" s="414"/>
      <c r="P13" s="152"/>
      <c r="Q13" s="152"/>
      <c r="R13" s="178" t="str">
        <f t="shared" si="3"/>
        <v/>
      </c>
      <c r="S13" s="95" t="str">
        <f t="shared" si="4"/>
        <v/>
      </c>
      <c r="T13" s="412"/>
      <c r="U13" s="152"/>
      <c r="V13" s="152"/>
      <c r="W13" s="178" t="str">
        <f t="shared" si="5"/>
        <v/>
      </c>
      <c r="X13" s="95" t="str">
        <f t="shared" si="6"/>
        <v/>
      </c>
      <c r="Y13" s="412"/>
      <c r="Z13" s="152"/>
      <c r="AA13" s="152"/>
      <c r="AB13" s="178" t="str">
        <f t="shared" si="7"/>
        <v/>
      </c>
      <c r="AC13" s="95" t="str">
        <f t="shared" si="8"/>
        <v/>
      </c>
      <c r="AD13" s="412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12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12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12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12"/>
    </row>
    <row r="14" spans="1:50" hidden="1">
      <c r="A14" s="76"/>
      <c r="B14" s="401"/>
      <c r="C14" s="95">
        <v>8</v>
      </c>
      <c r="D14" s="95" t="s">
        <v>165</v>
      </c>
      <c r="E14" s="152">
        <v>20</v>
      </c>
      <c r="F14" s="95">
        <v>2400</v>
      </c>
      <c r="G14" s="178">
        <f t="shared" si="1"/>
        <v>120</v>
      </c>
      <c r="H14" s="412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00"/>
      <c r="M14" s="154">
        <f t="shared" si="2"/>
        <v>15</v>
      </c>
      <c r="N14" s="414"/>
      <c r="O14" s="414"/>
      <c r="P14" s="152"/>
      <c r="Q14" s="152"/>
      <c r="R14" s="178" t="str">
        <f t="shared" si="3"/>
        <v/>
      </c>
      <c r="S14" s="95" t="str">
        <f t="shared" si="4"/>
        <v/>
      </c>
      <c r="T14" s="412"/>
      <c r="U14" s="152"/>
      <c r="V14" s="152"/>
      <c r="W14" s="178" t="str">
        <f t="shared" si="5"/>
        <v/>
      </c>
      <c r="X14" s="95" t="str">
        <f t="shared" si="6"/>
        <v/>
      </c>
      <c r="Y14" s="412"/>
      <c r="Z14" s="152"/>
      <c r="AA14" s="152"/>
      <c r="AB14" s="178" t="str">
        <f t="shared" si="7"/>
        <v/>
      </c>
      <c r="AC14" s="95" t="str">
        <f t="shared" si="8"/>
        <v/>
      </c>
      <c r="AD14" s="412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12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12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12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12"/>
    </row>
    <row r="15" spans="1:50" hidden="1">
      <c r="A15" s="76"/>
      <c r="B15" s="401"/>
      <c r="C15" s="95">
        <v>9</v>
      </c>
      <c r="D15" s="95" t="s">
        <v>166</v>
      </c>
      <c r="E15" s="152">
        <v>19</v>
      </c>
      <c r="F15" s="95">
        <v>2400</v>
      </c>
      <c r="G15" s="178">
        <f t="shared" si="1"/>
        <v>126.31578947368421</v>
      </c>
      <c r="H15" s="412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00"/>
      <c r="M15" s="154">
        <f t="shared" si="2"/>
        <v>10</v>
      </c>
      <c r="N15" s="414"/>
      <c r="O15" s="414"/>
      <c r="P15" s="152"/>
      <c r="Q15" s="152"/>
      <c r="R15" s="178" t="str">
        <f t="shared" si="3"/>
        <v/>
      </c>
      <c r="S15" s="95" t="str">
        <f t="shared" si="4"/>
        <v/>
      </c>
      <c r="T15" s="412"/>
      <c r="U15" s="152"/>
      <c r="V15" s="152"/>
      <c r="W15" s="178" t="str">
        <f t="shared" si="5"/>
        <v/>
      </c>
      <c r="X15" s="95" t="str">
        <f t="shared" si="6"/>
        <v/>
      </c>
      <c r="Y15" s="412"/>
      <c r="Z15" s="152"/>
      <c r="AA15" s="152"/>
      <c r="AB15" s="178" t="str">
        <f t="shared" si="7"/>
        <v/>
      </c>
      <c r="AC15" s="95" t="str">
        <f t="shared" si="8"/>
        <v/>
      </c>
      <c r="AD15" s="412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12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12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12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12"/>
    </row>
    <row r="16" spans="1:50" hidden="1">
      <c r="A16" s="76"/>
      <c r="B16" s="401"/>
      <c r="C16" s="95">
        <v>10</v>
      </c>
      <c r="D16" s="95" t="s">
        <v>167</v>
      </c>
      <c r="E16" s="152">
        <v>18</v>
      </c>
      <c r="F16" s="95">
        <v>2400</v>
      </c>
      <c r="G16" s="178">
        <f t="shared" si="1"/>
        <v>133.33333333333334</v>
      </c>
      <c r="H16" s="412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00"/>
      <c r="M16" s="154">
        <f t="shared" si="2"/>
        <v>5</v>
      </c>
      <c r="N16" s="414"/>
      <c r="O16" s="414"/>
      <c r="P16" s="152"/>
      <c r="Q16" s="152"/>
      <c r="R16" s="178" t="str">
        <f t="shared" si="3"/>
        <v/>
      </c>
      <c r="S16" s="95" t="str">
        <f t="shared" si="4"/>
        <v/>
      </c>
      <c r="T16" s="412"/>
      <c r="U16" s="152"/>
      <c r="V16" s="152"/>
      <c r="W16" s="178" t="str">
        <f t="shared" si="5"/>
        <v/>
      </c>
      <c r="X16" s="95" t="str">
        <f t="shared" si="6"/>
        <v/>
      </c>
      <c r="Y16" s="412"/>
      <c r="Z16" s="152"/>
      <c r="AA16" s="152"/>
      <c r="AB16" s="178" t="str">
        <f t="shared" si="7"/>
        <v/>
      </c>
      <c r="AC16" s="95" t="str">
        <f t="shared" si="8"/>
        <v/>
      </c>
      <c r="AD16" s="412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12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12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12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12"/>
    </row>
    <row r="17" spans="2:50" hidden="1">
      <c r="B17" s="401"/>
      <c r="C17" s="95">
        <v>11</v>
      </c>
      <c r="D17" s="95" t="s">
        <v>168</v>
      </c>
      <c r="E17" s="95">
        <v>19</v>
      </c>
      <c r="F17" s="95">
        <v>2400</v>
      </c>
      <c r="G17" s="178">
        <f t="shared" si="1"/>
        <v>126.31578947368421</v>
      </c>
      <c r="H17" s="412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00"/>
      <c r="M17" s="154">
        <f t="shared" si="2"/>
        <v>11</v>
      </c>
      <c r="N17" s="414"/>
      <c r="O17" s="414"/>
      <c r="P17" s="95"/>
      <c r="Q17" s="95"/>
      <c r="R17" s="178" t="str">
        <f t="shared" si="3"/>
        <v/>
      </c>
      <c r="S17" s="95" t="str">
        <f t="shared" si="4"/>
        <v/>
      </c>
      <c r="T17" s="412"/>
      <c r="U17" s="95"/>
      <c r="V17" s="95"/>
      <c r="W17" s="178" t="str">
        <f t="shared" si="5"/>
        <v/>
      </c>
      <c r="X17" s="95" t="str">
        <f t="shared" si="6"/>
        <v/>
      </c>
      <c r="Y17" s="412"/>
      <c r="Z17" s="95"/>
      <c r="AA17" s="95"/>
      <c r="AB17" s="178" t="str">
        <f t="shared" si="7"/>
        <v/>
      </c>
      <c r="AC17" s="95" t="str">
        <f t="shared" si="8"/>
        <v/>
      </c>
      <c r="AD17" s="412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12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12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12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12"/>
    </row>
    <row r="18" spans="2:50" hidden="1">
      <c r="B18" s="401"/>
      <c r="C18" s="95">
        <v>12</v>
      </c>
      <c r="D18" s="95" t="s">
        <v>169</v>
      </c>
      <c r="E18" s="95">
        <v>19</v>
      </c>
      <c r="F18" s="95">
        <v>2400</v>
      </c>
      <c r="G18" s="178">
        <f t="shared" si="1"/>
        <v>126.31578947368421</v>
      </c>
      <c r="H18" s="412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00"/>
      <c r="M18" s="154">
        <f t="shared" si="2"/>
        <v>9</v>
      </c>
      <c r="N18" s="414"/>
      <c r="O18" s="414"/>
      <c r="P18" s="95"/>
      <c r="Q18" s="95"/>
      <c r="R18" s="178" t="str">
        <f t="shared" si="3"/>
        <v/>
      </c>
      <c r="S18" s="95" t="str">
        <f t="shared" si="4"/>
        <v/>
      </c>
      <c r="T18" s="412"/>
      <c r="U18" s="95"/>
      <c r="V18" s="95"/>
      <c r="W18" s="178" t="str">
        <f t="shared" si="5"/>
        <v/>
      </c>
      <c r="X18" s="95" t="str">
        <f t="shared" si="6"/>
        <v/>
      </c>
      <c r="Y18" s="412"/>
      <c r="Z18" s="95"/>
      <c r="AA18" s="95"/>
      <c r="AB18" s="178" t="str">
        <f t="shared" si="7"/>
        <v/>
      </c>
      <c r="AC18" s="95" t="str">
        <f t="shared" si="8"/>
        <v/>
      </c>
      <c r="AD18" s="412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12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12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12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12"/>
    </row>
    <row r="19" spans="2:50" hidden="1">
      <c r="B19" s="401"/>
      <c r="C19" s="95">
        <v>13</v>
      </c>
      <c r="D19" s="95" t="s">
        <v>170</v>
      </c>
      <c r="E19" s="95">
        <v>19</v>
      </c>
      <c r="F19" s="95">
        <v>2400</v>
      </c>
      <c r="G19" s="178">
        <f t="shared" si="1"/>
        <v>126.31578947368421</v>
      </c>
      <c r="H19" s="412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00"/>
      <c r="M19" s="154">
        <f t="shared" si="2"/>
        <v>12</v>
      </c>
      <c r="N19" s="414"/>
      <c r="O19" s="414"/>
      <c r="P19" s="95"/>
      <c r="Q19" s="95"/>
      <c r="R19" s="178" t="str">
        <f t="shared" si="3"/>
        <v/>
      </c>
      <c r="S19" s="95" t="str">
        <f t="shared" si="4"/>
        <v/>
      </c>
      <c r="T19" s="412"/>
      <c r="U19" s="95"/>
      <c r="V19" s="95"/>
      <c r="W19" s="178" t="str">
        <f t="shared" si="5"/>
        <v/>
      </c>
      <c r="X19" s="95" t="str">
        <f t="shared" si="6"/>
        <v/>
      </c>
      <c r="Y19" s="412"/>
      <c r="Z19" s="95"/>
      <c r="AA19" s="95"/>
      <c r="AB19" s="178" t="str">
        <f t="shared" si="7"/>
        <v/>
      </c>
      <c r="AC19" s="95" t="str">
        <f t="shared" si="8"/>
        <v/>
      </c>
      <c r="AD19" s="412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12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12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12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12"/>
    </row>
    <row r="20" spans="2:50" hidden="1">
      <c r="B20" s="401"/>
      <c r="C20" s="95">
        <v>14</v>
      </c>
      <c r="D20" s="95" t="s">
        <v>171</v>
      </c>
      <c r="E20" s="95">
        <v>15</v>
      </c>
      <c r="F20" s="95">
        <v>2400</v>
      </c>
      <c r="G20" s="178">
        <f t="shared" si="1"/>
        <v>160</v>
      </c>
      <c r="H20" s="412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00"/>
      <c r="M20" s="154">
        <f t="shared" si="2"/>
        <v>2</v>
      </c>
      <c r="N20" s="414"/>
      <c r="O20" s="414"/>
      <c r="P20" s="95"/>
      <c r="Q20" s="95"/>
      <c r="R20" s="178" t="str">
        <f t="shared" si="3"/>
        <v/>
      </c>
      <c r="S20" s="95" t="str">
        <f t="shared" si="4"/>
        <v/>
      </c>
      <c r="T20" s="412"/>
      <c r="U20" s="95"/>
      <c r="V20" s="95"/>
      <c r="W20" s="178" t="str">
        <f t="shared" si="5"/>
        <v/>
      </c>
      <c r="X20" s="95" t="str">
        <f t="shared" si="6"/>
        <v/>
      </c>
      <c r="Y20" s="412"/>
      <c r="Z20" s="95"/>
      <c r="AA20" s="95"/>
      <c r="AB20" s="178" t="str">
        <f t="shared" si="7"/>
        <v/>
      </c>
      <c r="AC20" s="95" t="str">
        <f t="shared" si="8"/>
        <v/>
      </c>
      <c r="AD20" s="412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12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12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12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12"/>
    </row>
    <row r="21" spans="2:50" hidden="1">
      <c r="B21" s="401"/>
      <c r="C21" s="95">
        <v>15</v>
      </c>
      <c r="D21" s="95" t="s">
        <v>172</v>
      </c>
      <c r="E21" s="95">
        <v>15</v>
      </c>
      <c r="F21" s="95">
        <v>2400</v>
      </c>
      <c r="G21" s="178">
        <f t="shared" si="1"/>
        <v>160</v>
      </c>
      <c r="H21" s="412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00"/>
      <c r="M21" s="154">
        <f t="shared" si="2"/>
        <v>1</v>
      </c>
      <c r="N21" s="414"/>
      <c r="O21" s="414"/>
      <c r="P21" s="95"/>
      <c r="Q21" s="95"/>
      <c r="R21" s="178" t="str">
        <f t="shared" si="3"/>
        <v/>
      </c>
      <c r="S21" s="95" t="str">
        <f t="shared" si="4"/>
        <v/>
      </c>
      <c r="T21" s="412"/>
      <c r="U21" s="95"/>
      <c r="V21" s="95"/>
      <c r="W21" s="178" t="str">
        <f t="shared" si="5"/>
        <v/>
      </c>
      <c r="X21" s="95" t="str">
        <f t="shared" si="6"/>
        <v/>
      </c>
      <c r="Y21" s="412"/>
      <c r="Z21" s="95"/>
      <c r="AA21" s="95"/>
      <c r="AB21" s="178" t="str">
        <f t="shared" si="7"/>
        <v/>
      </c>
      <c r="AC21" s="95" t="str">
        <f t="shared" si="8"/>
        <v/>
      </c>
      <c r="AD21" s="412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12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12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12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12"/>
    </row>
    <row r="22" spans="2:50" hidden="1">
      <c r="B22" s="401"/>
      <c r="C22" s="95">
        <v>16</v>
      </c>
      <c r="D22" s="94" t="s">
        <v>173</v>
      </c>
      <c r="E22" s="95">
        <v>19</v>
      </c>
      <c r="F22" s="95">
        <v>2400</v>
      </c>
      <c r="G22" s="178">
        <f t="shared" si="1"/>
        <v>126.31578947368421</v>
      </c>
      <c r="H22" s="413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00"/>
      <c r="M22" s="154">
        <f t="shared" si="2"/>
        <v>13</v>
      </c>
      <c r="N22" s="398"/>
      <c r="O22" s="398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13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13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13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13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13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13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13"/>
    </row>
    <row r="23" spans="2:50" ht="15.75" hidden="1">
      <c r="B23" s="394" t="s">
        <v>115</v>
      </c>
      <c r="C23" s="395"/>
      <c r="D23" s="395"/>
      <c r="E23" s="395"/>
      <c r="F23" s="395"/>
      <c r="G23" s="395"/>
      <c r="H23" s="395"/>
      <c r="I23" s="151"/>
      <c r="J23" s="151"/>
      <c r="K23" s="151"/>
      <c r="L23" s="151"/>
      <c r="M23" s="151"/>
      <c r="N23" s="385" t="s">
        <v>116</v>
      </c>
      <c r="O23" s="397" t="s">
        <v>64</v>
      </c>
      <c r="P23" s="399">
        <v>45874</v>
      </c>
      <c r="Q23" s="390"/>
      <c r="R23" s="390"/>
      <c r="S23" s="390"/>
      <c r="T23" s="390"/>
      <c r="U23" s="399">
        <v>45875</v>
      </c>
      <c r="V23" s="390"/>
      <c r="W23" s="390"/>
      <c r="X23" s="390"/>
      <c r="Y23" s="390"/>
      <c r="Z23" s="399">
        <v>45876</v>
      </c>
      <c r="AA23" s="390"/>
      <c r="AB23" s="390"/>
      <c r="AC23" s="390"/>
      <c r="AD23" s="390"/>
      <c r="AE23" s="399">
        <v>45877</v>
      </c>
      <c r="AF23" s="390"/>
      <c r="AG23" s="390"/>
      <c r="AH23" s="390"/>
      <c r="AI23" s="390"/>
      <c r="AJ23" s="399">
        <v>45878</v>
      </c>
      <c r="AK23" s="390"/>
      <c r="AL23" s="390"/>
      <c r="AM23" s="390"/>
      <c r="AN23" s="390"/>
      <c r="AO23" s="399">
        <v>45879</v>
      </c>
      <c r="AP23" s="390"/>
      <c r="AQ23" s="390"/>
      <c r="AR23" s="390"/>
      <c r="AS23" s="390"/>
      <c r="AT23" s="399">
        <v>45880</v>
      </c>
      <c r="AU23" s="390"/>
      <c r="AV23" s="390"/>
      <c r="AW23" s="390"/>
      <c r="AX23" s="390"/>
    </row>
    <row r="24" spans="2:50" ht="15.75" hidden="1">
      <c r="B24" s="396"/>
      <c r="C24" s="396"/>
      <c r="D24" s="396"/>
      <c r="E24" s="396"/>
      <c r="F24" s="396"/>
      <c r="G24" s="396"/>
      <c r="H24" s="396"/>
      <c r="I24" s="151"/>
      <c r="J24" s="151"/>
      <c r="K24" s="151"/>
      <c r="L24" s="151"/>
      <c r="M24" s="151"/>
      <c r="N24" s="385"/>
      <c r="O24" s="398"/>
      <c r="P24" s="399" t="s">
        <v>78</v>
      </c>
      <c r="Q24" s="390"/>
      <c r="R24" s="390"/>
      <c r="S24" s="390"/>
      <c r="T24" s="390"/>
      <c r="U24" s="399" t="s">
        <v>79</v>
      </c>
      <c r="V24" s="390"/>
      <c r="W24" s="390"/>
      <c r="X24" s="390"/>
      <c r="Y24" s="390"/>
      <c r="Z24" s="399" t="s">
        <v>80</v>
      </c>
      <c r="AA24" s="390"/>
      <c r="AB24" s="390"/>
      <c r="AC24" s="390"/>
      <c r="AD24" s="390"/>
      <c r="AE24" s="399" t="s">
        <v>75</v>
      </c>
      <c r="AF24" s="390"/>
      <c r="AG24" s="390"/>
      <c r="AH24" s="390"/>
      <c r="AI24" s="390"/>
      <c r="AJ24" s="399" t="s">
        <v>76</v>
      </c>
      <c r="AK24" s="390"/>
      <c r="AL24" s="390"/>
      <c r="AM24" s="390"/>
      <c r="AN24" s="390"/>
      <c r="AO24" s="399" t="s">
        <v>71</v>
      </c>
      <c r="AP24" s="390"/>
      <c r="AQ24" s="390"/>
      <c r="AR24" s="390"/>
      <c r="AS24" s="390"/>
      <c r="AT24" s="399" t="s">
        <v>77</v>
      </c>
      <c r="AU24" s="390"/>
      <c r="AV24" s="390"/>
      <c r="AW24" s="390"/>
      <c r="AX24" s="390"/>
    </row>
    <row r="25" spans="2:50" hidden="1">
      <c r="B25" s="385" t="s">
        <v>117</v>
      </c>
      <c r="C25" s="385" t="s">
        <v>118</v>
      </c>
      <c r="D25" s="385"/>
      <c r="E25" s="385" t="s">
        <v>119</v>
      </c>
      <c r="F25" s="385"/>
      <c r="G25" s="385"/>
      <c r="H25" s="386" t="s">
        <v>120</v>
      </c>
      <c r="I25" s="389" t="s">
        <v>121</v>
      </c>
      <c r="J25" s="389"/>
      <c r="K25" s="389"/>
      <c r="L25" s="389" t="s">
        <v>120</v>
      </c>
      <c r="M25" s="389" t="s">
        <v>122</v>
      </c>
      <c r="N25" s="397"/>
      <c r="O25" s="397" t="s">
        <v>123</v>
      </c>
      <c r="P25" s="381" t="s">
        <v>124</v>
      </c>
      <c r="Q25" s="382"/>
      <c r="R25" s="382"/>
      <c r="S25" s="383"/>
      <c r="T25" s="385" t="s">
        <v>120</v>
      </c>
      <c r="U25" s="381" t="s">
        <v>124</v>
      </c>
      <c r="V25" s="382"/>
      <c r="W25" s="382"/>
      <c r="X25" s="383"/>
      <c r="Y25" s="385" t="s">
        <v>120</v>
      </c>
      <c r="Z25" s="381" t="s">
        <v>124</v>
      </c>
      <c r="AA25" s="382"/>
      <c r="AB25" s="382"/>
      <c r="AC25" s="383"/>
      <c r="AD25" s="385" t="s">
        <v>120</v>
      </c>
      <c r="AE25" s="381" t="s">
        <v>124</v>
      </c>
      <c r="AF25" s="382"/>
      <c r="AG25" s="382"/>
      <c r="AH25" s="383"/>
      <c r="AI25" s="385" t="s">
        <v>120</v>
      </c>
      <c r="AJ25" s="381" t="s">
        <v>124</v>
      </c>
      <c r="AK25" s="382"/>
      <c r="AL25" s="382"/>
      <c r="AM25" s="383"/>
      <c r="AN25" s="385" t="s">
        <v>120</v>
      </c>
      <c r="AO25" s="381" t="s">
        <v>124</v>
      </c>
      <c r="AP25" s="382"/>
      <c r="AQ25" s="382"/>
      <c r="AR25" s="383"/>
      <c r="AS25" s="385" t="s">
        <v>120</v>
      </c>
      <c r="AT25" s="381" t="s">
        <v>124</v>
      </c>
      <c r="AU25" s="382"/>
      <c r="AV25" s="382"/>
      <c r="AW25" s="383"/>
      <c r="AX25" s="385" t="s">
        <v>120</v>
      </c>
    </row>
    <row r="26" spans="2:50" hidden="1">
      <c r="B26" s="385"/>
      <c r="C26" s="385"/>
      <c r="D26" s="385"/>
      <c r="E26" s="385" t="s">
        <v>125</v>
      </c>
      <c r="F26" s="385"/>
      <c r="G26" s="385"/>
      <c r="H26" s="387"/>
      <c r="I26" s="389" t="s">
        <v>125</v>
      </c>
      <c r="J26" s="389"/>
      <c r="K26" s="389"/>
      <c r="L26" s="389"/>
      <c r="M26" s="389"/>
      <c r="N26" s="414"/>
      <c r="O26" s="414"/>
      <c r="P26" s="381" t="s">
        <v>126</v>
      </c>
      <c r="Q26" s="382"/>
      <c r="R26" s="382"/>
      <c r="S26" s="383"/>
      <c r="T26" s="385"/>
      <c r="U26" s="381" t="s">
        <v>126</v>
      </c>
      <c r="V26" s="382"/>
      <c r="W26" s="382"/>
      <c r="X26" s="383"/>
      <c r="Y26" s="385"/>
      <c r="Z26" s="381" t="s">
        <v>126</v>
      </c>
      <c r="AA26" s="382"/>
      <c r="AB26" s="382"/>
      <c r="AC26" s="383"/>
      <c r="AD26" s="385"/>
      <c r="AE26" s="381" t="s">
        <v>126</v>
      </c>
      <c r="AF26" s="382"/>
      <c r="AG26" s="382"/>
      <c r="AH26" s="383"/>
      <c r="AI26" s="385"/>
      <c r="AJ26" s="381" t="s">
        <v>126</v>
      </c>
      <c r="AK26" s="382"/>
      <c r="AL26" s="382"/>
      <c r="AM26" s="383"/>
      <c r="AN26" s="385"/>
      <c r="AO26" s="381" t="s">
        <v>126</v>
      </c>
      <c r="AP26" s="382"/>
      <c r="AQ26" s="382"/>
      <c r="AR26" s="383"/>
      <c r="AS26" s="385"/>
      <c r="AT26" s="381" t="s">
        <v>126</v>
      </c>
      <c r="AU26" s="382"/>
      <c r="AV26" s="382"/>
      <c r="AW26" s="383"/>
      <c r="AX26" s="385"/>
    </row>
    <row r="27" spans="2:50" hidden="1">
      <c r="B27" s="385"/>
      <c r="C27" s="385"/>
      <c r="D27" s="385"/>
      <c r="E27" s="94" t="s">
        <v>127</v>
      </c>
      <c r="F27" s="94" t="s">
        <v>128</v>
      </c>
      <c r="G27" s="94" t="s">
        <v>129</v>
      </c>
      <c r="H27" s="388"/>
      <c r="I27" s="153" t="s">
        <v>127</v>
      </c>
      <c r="J27" s="153" t="s">
        <v>128</v>
      </c>
      <c r="K27" s="153" t="s">
        <v>129</v>
      </c>
      <c r="L27" s="389"/>
      <c r="M27" s="389"/>
      <c r="N27" s="414"/>
      <c r="O27" s="414"/>
      <c r="P27" s="94" t="s">
        <v>127</v>
      </c>
      <c r="Q27" s="94" t="s">
        <v>128</v>
      </c>
      <c r="R27" s="94" t="s">
        <v>129</v>
      </c>
      <c r="S27" s="94" t="s">
        <v>122</v>
      </c>
      <c r="T27" s="385"/>
      <c r="U27" s="94" t="s">
        <v>127</v>
      </c>
      <c r="V27" s="94" t="s">
        <v>128</v>
      </c>
      <c r="W27" s="94" t="s">
        <v>129</v>
      </c>
      <c r="X27" s="94" t="s">
        <v>122</v>
      </c>
      <c r="Y27" s="385"/>
      <c r="Z27" s="94" t="s">
        <v>127</v>
      </c>
      <c r="AA27" s="94" t="s">
        <v>128</v>
      </c>
      <c r="AB27" s="94" t="s">
        <v>129</v>
      </c>
      <c r="AC27" s="94" t="s">
        <v>122</v>
      </c>
      <c r="AD27" s="385"/>
      <c r="AE27" s="94" t="s">
        <v>127</v>
      </c>
      <c r="AF27" s="94" t="s">
        <v>128</v>
      </c>
      <c r="AG27" s="94" t="s">
        <v>129</v>
      </c>
      <c r="AH27" s="94" t="s">
        <v>122</v>
      </c>
      <c r="AI27" s="385"/>
      <c r="AJ27" s="94" t="s">
        <v>127</v>
      </c>
      <c r="AK27" s="94" t="s">
        <v>128</v>
      </c>
      <c r="AL27" s="94" t="s">
        <v>129</v>
      </c>
      <c r="AM27" s="94" t="s">
        <v>122</v>
      </c>
      <c r="AN27" s="385"/>
      <c r="AO27" s="94" t="s">
        <v>127</v>
      </c>
      <c r="AP27" s="94" t="s">
        <v>128</v>
      </c>
      <c r="AQ27" s="94" t="s">
        <v>129</v>
      </c>
      <c r="AR27" s="94" t="s">
        <v>122</v>
      </c>
      <c r="AS27" s="385"/>
      <c r="AT27" s="94" t="s">
        <v>127</v>
      </c>
      <c r="AU27" s="94" t="s">
        <v>128</v>
      </c>
      <c r="AV27" s="94" t="s">
        <v>129</v>
      </c>
      <c r="AW27" s="94" t="s">
        <v>122</v>
      </c>
      <c r="AX27" s="385"/>
    </row>
    <row r="28" spans="2:50" hidden="1">
      <c r="B28" s="390" t="s">
        <v>157</v>
      </c>
      <c r="C28" s="95">
        <v>1</v>
      </c>
      <c r="D28" s="95" t="s">
        <v>158</v>
      </c>
      <c r="E28" s="95">
        <v>20</v>
      </c>
      <c r="F28" s="95">
        <v>2400</v>
      </c>
      <c r="G28" s="178">
        <f>F28/E28</f>
        <v>120</v>
      </c>
      <c r="H28" s="384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00">
        <f>IFERROR(AVERAGE(K28:K44),"-")</f>
        <v>123.97322500705297</v>
      </c>
      <c r="M28" s="154">
        <f>RANK(K28, K$28:K$44)</f>
        <v>15</v>
      </c>
      <c r="N28" s="414"/>
      <c r="O28" s="414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11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11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11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11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11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11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11">
        <f>AVERAGE(AV28:AV44)</f>
        <v>123.67999506134231</v>
      </c>
    </row>
    <row r="29" spans="2:50" hidden="1">
      <c r="B29" s="390"/>
      <c r="C29" s="95">
        <v>2</v>
      </c>
      <c r="D29" s="95" t="s">
        <v>159</v>
      </c>
      <c r="E29" s="95">
        <v>18</v>
      </c>
      <c r="F29" s="95">
        <v>2400</v>
      </c>
      <c r="G29" s="178">
        <f t="shared" ref="G29:G44" si="28">F29/E29</f>
        <v>133.33333333333334</v>
      </c>
      <c r="H29" s="384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00"/>
      <c r="M29" s="154">
        <f t="shared" ref="M29:M43" si="30">RANK(K29, K$28:K$44)</f>
        <v>7</v>
      </c>
      <c r="N29" s="414"/>
      <c r="O29" s="414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12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12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12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12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12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12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12"/>
    </row>
    <row r="30" spans="2:50" hidden="1">
      <c r="B30" s="390"/>
      <c r="C30" s="95">
        <v>3</v>
      </c>
      <c r="D30" s="95" t="s">
        <v>160</v>
      </c>
      <c r="E30" s="95">
        <v>16</v>
      </c>
      <c r="F30" s="95">
        <v>2400</v>
      </c>
      <c r="G30" s="178">
        <f t="shared" si="28"/>
        <v>150</v>
      </c>
      <c r="H30" s="384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00"/>
      <c r="M30" s="154">
        <f t="shared" si="30"/>
        <v>4</v>
      </c>
      <c r="N30" s="414"/>
      <c r="O30" s="414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12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12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12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12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12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12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12"/>
    </row>
    <row r="31" spans="2:50" hidden="1">
      <c r="B31" s="390"/>
      <c r="C31" s="95">
        <v>4</v>
      </c>
      <c r="D31" s="95" t="s">
        <v>161</v>
      </c>
      <c r="E31" s="95">
        <v>18</v>
      </c>
      <c r="F31" s="95">
        <v>2400</v>
      </c>
      <c r="G31" s="178">
        <f t="shared" si="28"/>
        <v>133.33333333333334</v>
      </c>
      <c r="H31" s="384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00"/>
      <c r="M31" s="154">
        <f t="shared" si="30"/>
        <v>9</v>
      </c>
      <c r="N31" s="414"/>
      <c r="O31" s="414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12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12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12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12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12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12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12"/>
    </row>
    <row r="32" spans="2:50" hidden="1">
      <c r="B32" s="390"/>
      <c r="C32" s="95">
        <v>5</v>
      </c>
      <c r="D32" s="95" t="s">
        <v>162</v>
      </c>
      <c r="E32" s="95">
        <v>16</v>
      </c>
      <c r="F32" s="95">
        <v>2400</v>
      </c>
      <c r="G32" s="178">
        <f t="shared" si="28"/>
        <v>150</v>
      </c>
      <c r="H32" s="384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00"/>
      <c r="M32" s="154">
        <f t="shared" si="30"/>
        <v>3</v>
      </c>
      <c r="N32" s="414"/>
      <c r="O32" s="414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12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12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12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12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12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12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12"/>
    </row>
    <row r="33" spans="2:50" hidden="1">
      <c r="B33" s="390"/>
      <c r="C33" s="95">
        <v>6</v>
      </c>
      <c r="D33" s="95" t="s">
        <v>163</v>
      </c>
      <c r="E33" s="95">
        <v>18</v>
      </c>
      <c r="F33" s="95">
        <v>2400</v>
      </c>
      <c r="G33" s="178">
        <f t="shared" si="28"/>
        <v>133.33333333333334</v>
      </c>
      <c r="H33" s="384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00"/>
      <c r="M33" s="154">
        <f t="shared" si="30"/>
        <v>8</v>
      </c>
      <c r="N33" s="414"/>
      <c r="O33" s="414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12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12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12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12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12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12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12"/>
    </row>
    <row r="34" spans="2:50" hidden="1">
      <c r="B34" s="390"/>
      <c r="C34" s="95">
        <v>7</v>
      </c>
      <c r="D34" s="95" t="s">
        <v>164</v>
      </c>
      <c r="E34" s="95">
        <v>20</v>
      </c>
      <c r="F34" s="95">
        <v>2400</v>
      </c>
      <c r="G34" s="178">
        <f t="shared" si="28"/>
        <v>120</v>
      </c>
      <c r="H34" s="384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00"/>
      <c r="M34" s="154">
        <f t="shared" si="30"/>
        <v>16</v>
      </c>
      <c r="N34" s="414"/>
      <c r="O34" s="414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12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12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12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12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12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12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12"/>
    </row>
    <row r="35" spans="2:50" hidden="1">
      <c r="B35" s="390"/>
      <c r="C35" s="95">
        <v>8</v>
      </c>
      <c r="D35" s="95" t="s">
        <v>165</v>
      </c>
      <c r="E35" s="95">
        <v>20</v>
      </c>
      <c r="F35" s="95">
        <v>2400</v>
      </c>
      <c r="G35" s="178">
        <f t="shared" si="28"/>
        <v>120</v>
      </c>
      <c r="H35" s="384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00"/>
      <c r="M35" s="154">
        <f t="shared" si="30"/>
        <v>17</v>
      </c>
      <c r="N35" s="414"/>
      <c r="O35" s="414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12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12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12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12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12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12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12"/>
    </row>
    <row r="36" spans="2:50" hidden="1">
      <c r="B36" s="390"/>
      <c r="C36" s="95">
        <v>9</v>
      </c>
      <c r="D36" s="95" t="s">
        <v>166</v>
      </c>
      <c r="E36" s="95">
        <v>19</v>
      </c>
      <c r="F36" s="95">
        <v>2400</v>
      </c>
      <c r="G36" s="178">
        <f t="shared" si="28"/>
        <v>126.31578947368421</v>
      </c>
      <c r="H36" s="384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00"/>
      <c r="M36" s="154">
        <f t="shared" si="30"/>
        <v>11</v>
      </c>
      <c r="N36" s="414"/>
      <c r="O36" s="414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12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12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12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12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12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12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12"/>
    </row>
    <row r="37" spans="2:50" hidden="1">
      <c r="B37" s="390"/>
      <c r="C37" s="95">
        <v>10</v>
      </c>
      <c r="D37" s="95" t="s">
        <v>167</v>
      </c>
      <c r="E37" s="95">
        <v>18</v>
      </c>
      <c r="F37" s="95">
        <v>2400</v>
      </c>
      <c r="G37" s="178">
        <f t="shared" si="28"/>
        <v>133.33333333333334</v>
      </c>
      <c r="H37" s="384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00"/>
      <c r="M37" s="154">
        <f t="shared" si="30"/>
        <v>6</v>
      </c>
      <c r="N37" s="414"/>
      <c r="O37" s="414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12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12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12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12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12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12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12"/>
    </row>
    <row r="38" spans="2:50" hidden="1">
      <c r="B38" s="390"/>
      <c r="C38" s="95">
        <v>11</v>
      </c>
      <c r="D38" s="95" t="s">
        <v>168</v>
      </c>
      <c r="E38" s="95">
        <v>19</v>
      </c>
      <c r="F38" s="95">
        <v>2400</v>
      </c>
      <c r="G38" s="178">
        <f t="shared" si="28"/>
        <v>126.31578947368421</v>
      </c>
      <c r="H38" s="384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00"/>
      <c r="M38" s="154">
        <f t="shared" si="30"/>
        <v>13</v>
      </c>
      <c r="N38" s="414"/>
      <c r="O38" s="414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12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12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12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12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12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12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12"/>
    </row>
    <row r="39" spans="2:50" hidden="1">
      <c r="B39" s="390"/>
      <c r="C39" s="95">
        <v>12</v>
      </c>
      <c r="D39" s="95" t="s">
        <v>169</v>
      </c>
      <c r="E39" s="95">
        <v>19</v>
      </c>
      <c r="F39" s="95">
        <v>2400</v>
      </c>
      <c r="G39" s="178">
        <f t="shared" si="28"/>
        <v>126.31578947368421</v>
      </c>
      <c r="H39" s="384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00"/>
      <c r="M39" s="154">
        <f t="shared" si="30"/>
        <v>10</v>
      </c>
      <c r="N39" s="414"/>
      <c r="O39" s="414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12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12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12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12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12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12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12"/>
    </row>
    <row r="40" spans="2:50" hidden="1">
      <c r="B40" s="390"/>
      <c r="C40" s="95">
        <v>13</v>
      </c>
      <c r="D40" s="95" t="s">
        <v>170</v>
      </c>
      <c r="E40" s="95">
        <v>19</v>
      </c>
      <c r="F40" s="95">
        <v>2400</v>
      </c>
      <c r="G40" s="178">
        <f t="shared" si="28"/>
        <v>126.31578947368421</v>
      </c>
      <c r="H40" s="384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00"/>
      <c r="M40" s="154">
        <f t="shared" si="30"/>
        <v>12</v>
      </c>
      <c r="N40" s="414"/>
      <c r="O40" s="414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12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12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12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12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12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12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12"/>
    </row>
    <row r="41" spans="2:50" hidden="1">
      <c r="B41" s="390"/>
      <c r="C41" s="95">
        <v>14</v>
      </c>
      <c r="D41" s="95" t="s">
        <v>171</v>
      </c>
      <c r="E41" s="95">
        <v>15</v>
      </c>
      <c r="F41" s="95">
        <v>2400</v>
      </c>
      <c r="G41" s="178">
        <f t="shared" si="28"/>
        <v>160</v>
      </c>
      <c r="H41" s="384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00"/>
      <c r="M41" s="154">
        <f t="shared" si="30"/>
        <v>1</v>
      </c>
      <c r="N41" s="414"/>
      <c r="O41" s="414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12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12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12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12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12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12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12"/>
    </row>
    <row r="42" spans="2:50" hidden="1">
      <c r="B42" s="390"/>
      <c r="C42" s="95">
        <v>15</v>
      </c>
      <c r="D42" s="95" t="s">
        <v>172</v>
      </c>
      <c r="E42" s="95">
        <v>15</v>
      </c>
      <c r="F42" s="95">
        <v>2400</v>
      </c>
      <c r="G42" s="178">
        <f t="shared" si="28"/>
        <v>160</v>
      </c>
      <c r="H42" s="384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00"/>
      <c r="M42" s="154">
        <f t="shared" si="30"/>
        <v>2</v>
      </c>
      <c r="N42" s="414"/>
      <c r="O42" s="414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12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12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12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12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12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12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12"/>
    </row>
    <row r="43" spans="2:50" hidden="1">
      <c r="B43" s="390"/>
      <c r="C43" s="95">
        <v>16</v>
      </c>
      <c r="D43" s="95" t="s">
        <v>173</v>
      </c>
      <c r="E43" s="95">
        <v>19</v>
      </c>
      <c r="F43" s="95">
        <v>2400</v>
      </c>
      <c r="G43" s="178">
        <f t="shared" si="28"/>
        <v>126.31578947368421</v>
      </c>
      <c r="H43" s="384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00"/>
      <c r="M43" s="154">
        <f t="shared" si="30"/>
        <v>14</v>
      </c>
      <c r="N43" s="414"/>
      <c r="O43" s="414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12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12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12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12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12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12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12"/>
    </row>
    <row r="44" spans="2:50" hidden="1">
      <c r="B44" s="390"/>
      <c r="C44" s="95">
        <v>17</v>
      </c>
      <c r="D44" s="95" t="s">
        <v>174</v>
      </c>
      <c r="E44" s="95">
        <v>17</v>
      </c>
      <c r="F44" s="95">
        <v>2400</v>
      </c>
      <c r="G44" s="178">
        <f t="shared" si="28"/>
        <v>141.1764705882353</v>
      </c>
      <c r="H44" s="384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00"/>
      <c r="M44" s="154">
        <f>RANK(K44, K$28:K$44)</f>
        <v>5</v>
      </c>
      <c r="N44" s="398"/>
      <c r="O44" s="398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13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13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13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13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13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13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13"/>
    </row>
    <row r="45" spans="2:50" ht="15.75" hidden="1">
      <c r="B45" s="394" t="s">
        <v>115</v>
      </c>
      <c r="C45" s="395"/>
      <c r="D45" s="395"/>
      <c r="E45" s="395"/>
      <c r="F45" s="395"/>
      <c r="G45" s="395"/>
      <c r="H45" s="395"/>
      <c r="I45" s="151"/>
      <c r="J45" s="151"/>
      <c r="K45" s="151"/>
      <c r="L45" s="151"/>
      <c r="M45" s="151"/>
      <c r="N45" s="385" t="s">
        <v>116</v>
      </c>
      <c r="O45" s="397" t="s">
        <v>64</v>
      </c>
      <c r="P45" s="399">
        <v>45881</v>
      </c>
      <c r="Q45" s="390"/>
      <c r="R45" s="390"/>
      <c r="S45" s="390"/>
      <c r="T45" s="390"/>
      <c r="U45" s="399">
        <v>45882</v>
      </c>
      <c r="V45" s="390"/>
      <c r="W45" s="390"/>
      <c r="X45" s="390"/>
      <c r="Y45" s="390"/>
      <c r="Z45" s="399">
        <v>45883</v>
      </c>
      <c r="AA45" s="390"/>
      <c r="AB45" s="390"/>
      <c r="AC45" s="390"/>
      <c r="AD45" s="390"/>
      <c r="AE45" s="399">
        <v>45884</v>
      </c>
      <c r="AF45" s="390"/>
      <c r="AG45" s="390"/>
      <c r="AH45" s="390"/>
      <c r="AI45" s="390"/>
      <c r="AJ45" s="399">
        <v>45885</v>
      </c>
      <c r="AK45" s="390"/>
      <c r="AL45" s="390"/>
      <c r="AM45" s="390"/>
      <c r="AN45" s="390"/>
      <c r="AO45" s="399">
        <v>45886</v>
      </c>
      <c r="AP45" s="390"/>
      <c r="AQ45" s="390"/>
      <c r="AR45" s="390"/>
      <c r="AS45" s="390"/>
      <c r="AT45" s="399">
        <v>45887</v>
      </c>
      <c r="AU45" s="390"/>
      <c r="AV45" s="390"/>
      <c r="AW45" s="390"/>
      <c r="AX45" s="390"/>
    </row>
    <row r="46" spans="2:50" ht="15.75" hidden="1">
      <c r="B46" s="396"/>
      <c r="C46" s="396"/>
      <c r="D46" s="396"/>
      <c r="E46" s="396"/>
      <c r="F46" s="396"/>
      <c r="G46" s="396"/>
      <c r="H46" s="396"/>
      <c r="I46" s="151"/>
      <c r="J46" s="151"/>
      <c r="K46" s="151"/>
      <c r="L46" s="151"/>
      <c r="M46" s="151"/>
      <c r="N46" s="385"/>
      <c r="O46" s="398"/>
      <c r="P46" s="399" t="s">
        <v>78</v>
      </c>
      <c r="Q46" s="390"/>
      <c r="R46" s="390"/>
      <c r="S46" s="390"/>
      <c r="T46" s="390"/>
      <c r="U46" s="399" t="s">
        <v>79</v>
      </c>
      <c r="V46" s="390"/>
      <c r="W46" s="390"/>
      <c r="X46" s="390"/>
      <c r="Y46" s="390"/>
      <c r="Z46" s="399" t="s">
        <v>80</v>
      </c>
      <c r="AA46" s="390"/>
      <c r="AB46" s="390"/>
      <c r="AC46" s="390"/>
      <c r="AD46" s="390"/>
      <c r="AE46" s="399" t="s">
        <v>75</v>
      </c>
      <c r="AF46" s="390"/>
      <c r="AG46" s="390"/>
      <c r="AH46" s="390"/>
      <c r="AI46" s="390"/>
      <c r="AJ46" s="399" t="s">
        <v>76</v>
      </c>
      <c r="AK46" s="390"/>
      <c r="AL46" s="390"/>
      <c r="AM46" s="390"/>
      <c r="AN46" s="390"/>
      <c r="AO46" s="399" t="s">
        <v>71</v>
      </c>
      <c r="AP46" s="390"/>
      <c r="AQ46" s="390"/>
      <c r="AR46" s="390"/>
      <c r="AS46" s="390"/>
      <c r="AT46" s="399" t="s">
        <v>77</v>
      </c>
      <c r="AU46" s="390"/>
      <c r="AV46" s="390"/>
      <c r="AW46" s="390"/>
      <c r="AX46" s="390"/>
    </row>
    <row r="47" spans="2:50" hidden="1">
      <c r="B47" s="385" t="s">
        <v>117</v>
      </c>
      <c r="C47" s="385" t="s">
        <v>118</v>
      </c>
      <c r="D47" s="385"/>
      <c r="E47" s="385" t="s">
        <v>119</v>
      </c>
      <c r="F47" s="385"/>
      <c r="G47" s="385"/>
      <c r="H47" s="386" t="s">
        <v>120</v>
      </c>
      <c r="I47" s="389" t="s">
        <v>121</v>
      </c>
      <c r="J47" s="389"/>
      <c r="K47" s="389"/>
      <c r="L47" s="389" t="s">
        <v>120</v>
      </c>
      <c r="M47" s="389" t="s">
        <v>122</v>
      </c>
      <c r="N47" s="397"/>
      <c r="O47" s="397" t="s">
        <v>123</v>
      </c>
      <c r="P47" s="381" t="s">
        <v>124</v>
      </c>
      <c r="Q47" s="382"/>
      <c r="R47" s="382"/>
      <c r="S47" s="383"/>
      <c r="T47" s="385" t="s">
        <v>120</v>
      </c>
      <c r="U47" s="381" t="s">
        <v>124</v>
      </c>
      <c r="V47" s="382"/>
      <c r="W47" s="382"/>
      <c r="X47" s="383"/>
      <c r="Y47" s="385" t="s">
        <v>120</v>
      </c>
      <c r="Z47" s="381" t="s">
        <v>124</v>
      </c>
      <c r="AA47" s="382"/>
      <c r="AB47" s="382"/>
      <c r="AC47" s="383"/>
      <c r="AD47" s="385" t="s">
        <v>120</v>
      </c>
      <c r="AE47" s="381" t="s">
        <v>124</v>
      </c>
      <c r="AF47" s="382"/>
      <c r="AG47" s="382"/>
      <c r="AH47" s="383"/>
      <c r="AI47" s="385" t="s">
        <v>120</v>
      </c>
      <c r="AJ47" s="381" t="s">
        <v>124</v>
      </c>
      <c r="AK47" s="382"/>
      <c r="AL47" s="382"/>
      <c r="AM47" s="383"/>
      <c r="AN47" s="385" t="s">
        <v>120</v>
      </c>
      <c r="AO47" s="381" t="s">
        <v>124</v>
      </c>
      <c r="AP47" s="382"/>
      <c r="AQ47" s="382"/>
      <c r="AR47" s="383"/>
      <c r="AS47" s="385" t="s">
        <v>120</v>
      </c>
      <c r="AT47" s="381" t="s">
        <v>124</v>
      </c>
      <c r="AU47" s="382"/>
      <c r="AV47" s="382"/>
      <c r="AW47" s="383"/>
      <c r="AX47" s="385" t="s">
        <v>120</v>
      </c>
    </row>
    <row r="48" spans="2:50" hidden="1">
      <c r="B48" s="385"/>
      <c r="C48" s="385"/>
      <c r="D48" s="385"/>
      <c r="E48" s="385" t="s">
        <v>125</v>
      </c>
      <c r="F48" s="385"/>
      <c r="G48" s="385"/>
      <c r="H48" s="387"/>
      <c r="I48" s="389" t="s">
        <v>125</v>
      </c>
      <c r="J48" s="389"/>
      <c r="K48" s="389"/>
      <c r="L48" s="389"/>
      <c r="M48" s="389"/>
      <c r="N48" s="414"/>
      <c r="O48" s="414"/>
      <c r="P48" s="381" t="s">
        <v>126</v>
      </c>
      <c r="Q48" s="382"/>
      <c r="R48" s="382"/>
      <c r="S48" s="383"/>
      <c r="T48" s="385"/>
      <c r="U48" s="381" t="s">
        <v>126</v>
      </c>
      <c r="V48" s="382"/>
      <c r="W48" s="382"/>
      <c r="X48" s="383"/>
      <c r="Y48" s="385"/>
      <c r="Z48" s="381" t="s">
        <v>126</v>
      </c>
      <c r="AA48" s="382"/>
      <c r="AB48" s="382"/>
      <c r="AC48" s="383"/>
      <c r="AD48" s="385"/>
      <c r="AE48" s="381" t="s">
        <v>126</v>
      </c>
      <c r="AF48" s="382"/>
      <c r="AG48" s="382"/>
      <c r="AH48" s="383"/>
      <c r="AI48" s="385"/>
      <c r="AJ48" s="381" t="s">
        <v>126</v>
      </c>
      <c r="AK48" s="382"/>
      <c r="AL48" s="382"/>
      <c r="AM48" s="383"/>
      <c r="AN48" s="385"/>
      <c r="AO48" s="381" t="s">
        <v>126</v>
      </c>
      <c r="AP48" s="382"/>
      <c r="AQ48" s="382"/>
      <c r="AR48" s="383"/>
      <c r="AS48" s="385"/>
      <c r="AT48" s="381" t="s">
        <v>126</v>
      </c>
      <c r="AU48" s="382"/>
      <c r="AV48" s="382"/>
      <c r="AW48" s="383"/>
      <c r="AX48" s="385"/>
    </row>
    <row r="49" spans="2:50" hidden="1">
      <c r="B49" s="385"/>
      <c r="C49" s="385"/>
      <c r="D49" s="385"/>
      <c r="E49" s="94" t="s">
        <v>127</v>
      </c>
      <c r="F49" s="94" t="s">
        <v>128</v>
      </c>
      <c r="G49" s="94" t="s">
        <v>129</v>
      </c>
      <c r="H49" s="388"/>
      <c r="I49" s="153" t="s">
        <v>127</v>
      </c>
      <c r="J49" s="153" t="s">
        <v>128</v>
      </c>
      <c r="K49" s="153" t="s">
        <v>129</v>
      </c>
      <c r="L49" s="389"/>
      <c r="M49" s="389"/>
      <c r="N49" s="414"/>
      <c r="O49" s="414"/>
      <c r="P49" s="94" t="s">
        <v>127</v>
      </c>
      <c r="Q49" s="94" t="s">
        <v>128</v>
      </c>
      <c r="R49" s="94" t="s">
        <v>129</v>
      </c>
      <c r="S49" s="94" t="s">
        <v>122</v>
      </c>
      <c r="T49" s="385"/>
      <c r="U49" s="94" t="s">
        <v>127</v>
      </c>
      <c r="V49" s="94" t="s">
        <v>128</v>
      </c>
      <c r="W49" s="94" t="s">
        <v>129</v>
      </c>
      <c r="X49" s="94" t="s">
        <v>122</v>
      </c>
      <c r="Y49" s="385"/>
      <c r="Z49" s="94" t="s">
        <v>127</v>
      </c>
      <c r="AA49" s="94" t="s">
        <v>128</v>
      </c>
      <c r="AB49" s="94" t="s">
        <v>129</v>
      </c>
      <c r="AC49" s="94" t="s">
        <v>122</v>
      </c>
      <c r="AD49" s="385"/>
      <c r="AE49" s="94" t="s">
        <v>127</v>
      </c>
      <c r="AF49" s="94" t="s">
        <v>128</v>
      </c>
      <c r="AG49" s="94" t="s">
        <v>129</v>
      </c>
      <c r="AH49" s="94" t="s">
        <v>122</v>
      </c>
      <c r="AI49" s="385"/>
      <c r="AJ49" s="94" t="s">
        <v>127</v>
      </c>
      <c r="AK49" s="94" t="s">
        <v>128</v>
      </c>
      <c r="AL49" s="94" t="s">
        <v>129</v>
      </c>
      <c r="AM49" s="94" t="s">
        <v>122</v>
      </c>
      <c r="AN49" s="385"/>
      <c r="AO49" s="94" t="s">
        <v>127</v>
      </c>
      <c r="AP49" s="94" t="s">
        <v>128</v>
      </c>
      <c r="AQ49" s="94" t="s">
        <v>129</v>
      </c>
      <c r="AR49" s="94" t="s">
        <v>122</v>
      </c>
      <c r="AS49" s="385"/>
      <c r="AT49" s="94" t="s">
        <v>127</v>
      </c>
      <c r="AU49" s="94" t="s">
        <v>128</v>
      </c>
      <c r="AV49" s="94" t="s">
        <v>129</v>
      </c>
      <c r="AW49" s="94" t="s">
        <v>122</v>
      </c>
      <c r="AX49" s="385"/>
    </row>
    <row r="50" spans="2:50" hidden="1">
      <c r="B50" s="390" t="s">
        <v>157</v>
      </c>
      <c r="C50" s="95">
        <v>1</v>
      </c>
      <c r="D50" s="95" t="s">
        <v>158</v>
      </c>
      <c r="E50" s="95">
        <v>20</v>
      </c>
      <c r="F50" s="95">
        <v>2400</v>
      </c>
      <c r="G50" s="178">
        <f>F50/E50</f>
        <v>120</v>
      </c>
      <c r="H50" s="384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00">
        <f>IFERROR(AVERAGE(K50:K66),"-")</f>
        <v>124.65366220442168</v>
      </c>
      <c r="M50" s="154">
        <f>RANK(K50, K$50:K$66)</f>
        <v>15</v>
      </c>
      <c r="N50" s="414"/>
      <c r="O50" s="414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11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11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11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11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11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11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11">
        <f>AVERAGE(AV50:AV66)</f>
        <v>125.35372476619209</v>
      </c>
    </row>
    <row r="51" spans="2:50" hidden="1">
      <c r="B51" s="390"/>
      <c r="C51" s="95">
        <v>2</v>
      </c>
      <c r="D51" s="95" t="s">
        <v>159</v>
      </c>
      <c r="E51" s="95">
        <v>18</v>
      </c>
      <c r="F51" s="95">
        <v>2400</v>
      </c>
      <c r="G51" s="178">
        <f t="shared" ref="G51:G66" si="52">F51/E51</f>
        <v>133.33333333333334</v>
      </c>
      <c r="H51" s="384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00"/>
      <c r="M51" s="154">
        <f t="shared" ref="M51:M66" si="55">RANK(K51, K$50:K$66)</f>
        <v>6</v>
      </c>
      <c r="N51" s="414"/>
      <c r="O51" s="414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12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12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12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12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12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12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12"/>
    </row>
    <row r="52" spans="2:50" hidden="1">
      <c r="B52" s="390"/>
      <c r="C52" s="95">
        <v>3</v>
      </c>
      <c r="D52" s="95" t="s">
        <v>160</v>
      </c>
      <c r="E52" s="95">
        <v>16</v>
      </c>
      <c r="F52" s="95">
        <v>2400</v>
      </c>
      <c r="G52" s="178">
        <f t="shared" si="52"/>
        <v>150</v>
      </c>
      <c r="H52" s="384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00"/>
      <c r="M52" s="154">
        <f t="shared" si="55"/>
        <v>4</v>
      </c>
      <c r="N52" s="414"/>
      <c r="O52" s="414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12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12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12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12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12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12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12"/>
    </row>
    <row r="53" spans="2:50" hidden="1">
      <c r="B53" s="390"/>
      <c r="C53" s="95">
        <v>4</v>
      </c>
      <c r="D53" s="95" t="s">
        <v>161</v>
      </c>
      <c r="E53" s="95">
        <v>18</v>
      </c>
      <c r="F53" s="95">
        <v>2400</v>
      </c>
      <c r="G53" s="178">
        <f t="shared" si="52"/>
        <v>133.33333333333334</v>
      </c>
      <c r="H53" s="384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00"/>
      <c r="M53" s="154">
        <f t="shared" si="55"/>
        <v>9</v>
      </c>
      <c r="N53" s="414"/>
      <c r="O53" s="414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12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12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12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12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12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12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12"/>
    </row>
    <row r="54" spans="2:50" hidden="1">
      <c r="B54" s="390"/>
      <c r="C54" s="95">
        <v>5</v>
      </c>
      <c r="D54" s="95" t="s">
        <v>162</v>
      </c>
      <c r="E54" s="95">
        <v>16</v>
      </c>
      <c r="F54" s="95">
        <v>2400</v>
      </c>
      <c r="G54" s="178">
        <f t="shared" si="52"/>
        <v>150</v>
      </c>
      <c r="H54" s="384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00"/>
      <c r="M54" s="154">
        <f t="shared" si="55"/>
        <v>3</v>
      </c>
      <c r="N54" s="414"/>
      <c r="O54" s="414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12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12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12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12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12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12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12"/>
    </row>
    <row r="55" spans="2:50" hidden="1">
      <c r="B55" s="390"/>
      <c r="C55" s="95">
        <v>6</v>
      </c>
      <c r="D55" s="95" t="s">
        <v>163</v>
      </c>
      <c r="E55" s="95">
        <v>18</v>
      </c>
      <c r="F55" s="95">
        <v>2400</v>
      </c>
      <c r="G55" s="178">
        <f t="shared" si="52"/>
        <v>133.33333333333334</v>
      </c>
      <c r="H55" s="384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00"/>
      <c r="M55" s="154">
        <f t="shared" si="55"/>
        <v>7</v>
      </c>
      <c r="N55" s="414"/>
      <c r="O55" s="414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12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12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12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12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12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12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12"/>
    </row>
    <row r="56" spans="2:50" hidden="1">
      <c r="B56" s="390"/>
      <c r="C56" s="95">
        <v>7</v>
      </c>
      <c r="D56" s="95" t="s">
        <v>164</v>
      </c>
      <c r="E56" s="95">
        <v>20</v>
      </c>
      <c r="F56" s="95">
        <v>2400</v>
      </c>
      <c r="G56" s="178">
        <f t="shared" si="52"/>
        <v>120</v>
      </c>
      <c r="H56" s="384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00"/>
      <c r="M56" s="154">
        <f t="shared" si="55"/>
        <v>17</v>
      </c>
      <c r="N56" s="414"/>
      <c r="O56" s="414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12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12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12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12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12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12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12"/>
    </row>
    <row r="57" spans="2:50" hidden="1">
      <c r="B57" s="390"/>
      <c r="C57" s="95">
        <v>8</v>
      </c>
      <c r="D57" s="95" t="s">
        <v>165</v>
      </c>
      <c r="E57" s="95">
        <v>20</v>
      </c>
      <c r="F57" s="95">
        <v>2400</v>
      </c>
      <c r="G57" s="178">
        <f t="shared" si="52"/>
        <v>120</v>
      </c>
      <c r="H57" s="384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00"/>
      <c r="M57" s="154">
        <f t="shared" si="55"/>
        <v>16</v>
      </c>
      <c r="N57" s="414"/>
      <c r="O57" s="414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12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12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12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12"/>
      <c r="AJ57" s="274"/>
      <c r="AK57" s="274"/>
      <c r="AL57" s="276" t="str">
        <f t="shared" si="64"/>
        <v/>
      </c>
      <c r="AM57" s="274" t="str">
        <f t="shared" si="65"/>
        <v/>
      </c>
      <c r="AN57" s="412"/>
      <c r="AO57" s="274"/>
      <c r="AP57" s="274"/>
      <c r="AQ57" s="276" t="str">
        <f t="shared" si="66"/>
        <v/>
      </c>
      <c r="AR57" s="274" t="str">
        <f t="shared" si="67"/>
        <v/>
      </c>
      <c r="AS57" s="412"/>
      <c r="AT57" s="274"/>
      <c r="AU57" s="274"/>
      <c r="AV57" s="276" t="str">
        <f t="shared" si="68"/>
        <v/>
      </c>
      <c r="AW57" s="274" t="str">
        <f t="shared" si="69"/>
        <v/>
      </c>
      <c r="AX57" s="412"/>
    </row>
    <row r="58" spans="2:50" hidden="1">
      <c r="B58" s="390"/>
      <c r="C58" s="95">
        <v>9</v>
      </c>
      <c r="D58" s="95" t="s">
        <v>166</v>
      </c>
      <c r="E58" s="95">
        <v>19</v>
      </c>
      <c r="F58" s="95">
        <v>2400</v>
      </c>
      <c r="G58" s="178">
        <f t="shared" si="52"/>
        <v>126.31578947368421</v>
      </c>
      <c r="H58" s="384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00"/>
      <c r="M58" s="154">
        <f t="shared" si="55"/>
        <v>13</v>
      </c>
      <c r="N58" s="414"/>
      <c r="O58" s="414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12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12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12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12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12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12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12"/>
    </row>
    <row r="59" spans="2:50" hidden="1">
      <c r="B59" s="390"/>
      <c r="C59" s="95">
        <v>10</v>
      </c>
      <c r="D59" s="95" t="s">
        <v>167</v>
      </c>
      <c r="E59" s="95">
        <v>18</v>
      </c>
      <c r="F59" s="95">
        <v>2400</v>
      </c>
      <c r="G59" s="178">
        <f t="shared" si="52"/>
        <v>133.33333333333334</v>
      </c>
      <c r="H59" s="384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00"/>
      <c r="M59" s="154">
        <f t="shared" si="55"/>
        <v>8</v>
      </c>
      <c r="N59" s="414"/>
      <c r="O59" s="414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12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12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12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12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12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12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12"/>
    </row>
    <row r="60" spans="2:50" hidden="1">
      <c r="B60" s="390"/>
      <c r="C60" s="95">
        <v>11</v>
      </c>
      <c r="D60" s="95" t="s">
        <v>168</v>
      </c>
      <c r="E60" s="95">
        <v>19</v>
      </c>
      <c r="F60" s="95">
        <v>2400</v>
      </c>
      <c r="G60" s="178">
        <f t="shared" si="52"/>
        <v>126.31578947368421</v>
      </c>
      <c r="H60" s="384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00"/>
      <c r="M60" s="154">
        <f t="shared" si="55"/>
        <v>14</v>
      </c>
      <c r="N60" s="414"/>
      <c r="O60" s="414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12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12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12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12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12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12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12"/>
    </row>
    <row r="61" spans="2:50" hidden="1">
      <c r="B61" s="390"/>
      <c r="C61" s="95">
        <v>12</v>
      </c>
      <c r="D61" s="95" t="s">
        <v>169</v>
      </c>
      <c r="E61" s="95">
        <v>19</v>
      </c>
      <c r="F61" s="95">
        <v>2400</v>
      </c>
      <c r="G61" s="178">
        <f t="shared" si="52"/>
        <v>126.31578947368421</v>
      </c>
      <c r="H61" s="384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00"/>
      <c r="M61" s="154">
        <f t="shared" si="55"/>
        <v>10</v>
      </c>
      <c r="N61" s="414"/>
      <c r="O61" s="414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12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12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12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12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12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12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12"/>
    </row>
    <row r="62" spans="2:50" hidden="1">
      <c r="B62" s="390"/>
      <c r="C62" s="95">
        <v>13</v>
      </c>
      <c r="D62" s="95" t="s">
        <v>170</v>
      </c>
      <c r="E62" s="95">
        <v>19</v>
      </c>
      <c r="F62" s="95">
        <v>2400</v>
      </c>
      <c r="G62" s="178">
        <f t="shared" si="52"/>
        <v>126.31578947368421</v>
      </c>
      <c r="H62" s="384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00"/>
      <c r="M62" s="154">
        <f t="shared" si="55"/>
        <v>11</v>
      </c>
      <c r="N62" s="414"/>
      <c r="O62" s="414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12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12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12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12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12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12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12"/>
    </row>
    <row r="63" spans="2:50" hidden="1">
      <c r="B63" s="390"/>
      <c r="C63" s="95">
        <v>14</v>
      </c>
      <c r="D63" s="95" t="s">
        <v>171</v>
      </c>
      <c r="E63" s="95">
        <v>15</v>
      </c>
      <c r="F63" s="95">
        <v>2400</v>
      </c>
      <c r="G63" s="178">
        <f t="shared" si="52"/>
        <v>160</v>
      </c>
      <c r="H63" s="384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00"/>
      <c r="M63" s="154">
        <f t="shared" si="55"/>
        <v>2</v>
      </c>
      <c r="N63" s="414"/>
      <c r="O63" s="414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12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12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12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12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12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12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12"/>
    </row>
    <row r="64" spans="2:50" hidden="1">
      <c r="B64" s="390"/>
      <c r="C64" s="95">
        <v>15</v>
      </c>
      <c r="D64" s="95" t="s">
        <v>172</v>
      </c>
      <c r="E64" s="95">
        <v>15</v>
      </c>
      <c r="F64" s="95">
        <v>2400</v>
      </c>
      <c r="G64" s="178">
        <f t="shared" si="52"/>
        <v>160</v>
      </c>
      <c r="H64" s="384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00"/>
      <c r="M64" s="154">
        <f t="shared" si="55"/>
        <v>1</v>
      </c>
      <c r="N64" s="414"/>
      <c r="O64" s="414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12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12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12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12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12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12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12"/>
    </row>
    <row r="65" spans="2:50" hidden="1">
      <c r="B65" s="390"/>
      <c r="C65" s="95">
        <v>16</v>
      </c>
      <c r="D65" s="95" t="s">
        <v>173</v>
      </c>
      <c r="E65" s="95">
        <v>19</v>
      </c>
      <c r="F65" s="95">
        <v>2400</v>
      </c>
      <c r="G65" s="178">
        <f t="shared" si="52"/>
        <v>126.31578947368421</v>
      </c>
      <c r="H65" s="384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00"/>
      <c r="M65" s="154">
        <f t="shared" si="55"/>
        <v>12</v>
      </c>
      <c r="N65" s="414"/>
      <c r="O65" s="414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12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12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12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12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12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12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12"/>
    </row>
    <row r="66" spans="2:50" hidden="1">
      <c r="B66" s="390"/>
      <c r="C66" s="95">
        <v>17</v>
      </c>
      <c r="D66" s="95" t="s">
        <v>174</v>
      </c>
      <c r="E66" s="95">
        <v>17</v>
      </c>
      <c r="F66" s="95">
        <v>2400</v>
      </c>
      <c r="G66" s="178">
        <f t="shared" si="52"/>
        <v>141.1764705882353</v>
      </c>
      <c r="H66" s="384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00"/>
      <c r="M66" s="154">
        <f t="shared" si="55"/>
        <v>5</v>
      </c>
      <c r="N66" s="398"/>
      <c r="O66" s="398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13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13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13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13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13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13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13"/>
    </row>
    <row r="67" spans="2:50" ht="15.75" hidden="1">
      <c r="B67" s="394" t="s">
        <v>115</v>
      </c>
      <c r="C67" s="395"/>
      <c r="D67" s="395"/>
      <c r="E67" s="395"/>
      <c r="F67" s="395"/>
      <c r="G67" s="395"/>
      <c r="H67" s="395"/>
      <c r="I67" s="151"/>
      <c r="J67" s="151"/>
      <c r="K67" s="151"/>
      <c r="L67" s="151"/>
      <c r="M67" s="151"/>
      <c r="N67" s="385" t="s">
        <v>116</v>
      </c>
      <c r="O67" s="397" t="s">
        <v>64</v>
      </c>
      <c r="P67" s="399">
        <v>45888</v>
      </c>
      <c r="Q67" s="390"/>
      <c r="R67" s="390"/>
      <c r="S67" s="390"/>
      <c r="T67" s="390"/>
      <c r="U67" s="399">
        <v>45889</v>
      </c>
      <c r="V67" s="390"/>
      <c r="W67" s="390"/>
      <c r="X67" s="390"/>
      <c r="Y67" s="390"/>
      <c r="Z67" s="399">
        <v>45890</v>
      </c>
      <c r="AA67" s="390"/>
      <c r="AB67" s="390"/>
      <c r="AC67" s="390"/>
      <c r="AD67" s="390"/>
      <c r="AE67" s="399">
        <v>45891</v>
      </c>
      <c r="AF67" s="390"/>
      <c r="AG67" s="390"/>
      <c r="AH67" s="390"/>
      <c r="AI67" s="390"/>
      <c r="AJ67" s="399">
        <v>45892</v>
      </c>
      <c r="AK67" s="390"/>
      <c r="AL67" s="390"/>
      <c r="AM67" s="390"/>
      <c r="AN67" s="390"/>
      <c r="AO67" s="399">
        <v>45893</v>
      </c>
      <c r="AP67" s="390"/>
      <c r="AQ67" s="390"/>
      <c r="AR67" s="390"/>
      <c r="AS67" s="390"/>
      <c r="AT67" s="399">
        <v>45894</v>
      </c>
      <c r="AU67" s="390"/>
      <c r="AV67" s="390"/>
      <c r="AW67" s="390"/>
      <c r="AX67" s="390"/>
    </row>
    <row r="68" spans="2:50" ht="15.75" hidden="1">
      <c r="B68" s="396"/>
      <c r="C68" s="396"/>
      <c r="D68" s="396"/>
      <c r="E68" s="396"/>
      <c r="F68" s="396"/>
      <c r="G68" s="396"/>
      <c r="H68" s="396"/>
      <c r="I68" s="151"/>
      <c r="J68" s="151"/>
      <c r="K68" s="151"/>
      <c r="L68" s="151"/>
      <c r="M68" s="151"/>
      <c r="N68" s="385"/>
      <c r="O68" s="398"/>
      <c r="P68" s="399" t="s">
        <v>78</v>
      </c>
      <c r="Q68" s="390"/>
      <c r="R68" s="390"/>
      <c r="S68" s="390"/>
      <c r="T68" s="390"/>
      <c r="U68" s="399" t="s">
        <v>79</v>
      </c>
      <c r="V68" s="390"/>
      <c r="W68" s="390"/>
      <c r="X68" s="390"/>
      <c r="Y68" s="390"/>
      <c r="Z68" s="399" t="s">
        <v>80</v>
      </c>
      <c r="AA68" s="390"/>
      <c r="AB68" s="390"/>
      <c r="AC68" s="390"/>
      <c r="AD68" s="390"/>
      <c r="AE68" s="399" t="s">
        <v>75</v>
      </c>
      <c r="AF68" s="390"/>
      <c r="AG68" s="390"/>
      <c r="AH68" s="390"/>
      <c r="AI68" s="390"/>
      <c r="AJ68" s="399" t="s">
        <v>76</v>
      </c>
      <c r="AK68" s="390"/>
      <c r="AL68" s="390"/>
      <c r="AM68" s="390"/>
      <c r="AN68" s="390"/>
      <c r="AO68" s="399" t="s">
        <v>71</v>
      </c>
      <c r="AP68" s="390"/>
      <c r="AQ68" s="390"/>
      <c r="AR68" s="390"/>
      <c r="AS68" s="390"/>
      <c r="AT68" s="399" t="s">
        <v>77</v>
      </c>
      <c r="AU68" s="390"/>
      <c r="AV68" s="390"/>
      <c r="AW68" s="390"/>
      <c r="AX68" s="390"/>
    </row>
    <row r="69" spans="2:50" hidden="1">
      <c r="B69" s="385" t="s">
        <v>117</v>
      </c>
      <c r="C69" s="385" t="s">
        <v>118</v>
      </c>
      <c r="D69" s="385"/>
      <c r="E69" s="385" t="s">
        <v>119</v>
      </c>
      <c r="F69" s="385"/>
      <c r="G69" s="385"/>
      <c r="H69" s="386" t="s">
        <v>120</v>
      </c>
      <c r="I69" s="389" t="s">
        <v>121</v>
      </c>
      <c r="J69" s="389"/>
      <c r="K69" s="389"/>
      <c r="L69" s="389" t="s">
        <v>120</v>
      </c>
      <c r="M69" s="389" t="s">
        <v>122</v>
      </c>
      <c r="N69" s="397"/>
      <c r="O69" s="397" t="s">
        <v>123</v>
      </c>
      <c r="P69" s="381" t="s">
        <v>124</v>
      </c>
      <c r="Q69" s="382"/>
      <c r="R69" s="382"/>
      <c r="S69" s="383"/>
      <c r="T69" s="385" t="s">
        <v>120</v>
      </c>
      <c r="U69" s="381" t="s">
        <v>124</v>
      </c>
      <c r="V69" s="382"/>
      <c r="W69" s="382"/>
      <c r="X69" s="383"/>
      <c r="Y69" s="385" t="s">
        <v>120</v>
      </c>
      <c r="Z69" s="381" t="s">
        <v>124</v>
      </c>
      <c r="AA69" s="382"/>
      <c r="AB69" s="382"/>
      <c r="AC69" s="383"/>
      <c r="AD69" s="385" t="s">
        <v>120</v>
      </c>
      <c r="AE69" s="381" t="s">
        <v>124</v>
      </c>
      <c r="AF69" s="382"/>
      <c r="AG69" s="382"/>
      <c r="AH69" s="383"/>
      <c r="AI69" s="385" t="s">
        <v>120</v>
      </c>
      <c r="AJ69" s="381" t="s">
        <v>124</v>
      </c>
      <c r="AK69" s="382"/>
      <c r="AL69" s="382"/>
      <c r="AM69" s="383"/>
      <c r="AN69" s="385" t="s">
        <v>120</v>
      </c>
      <c r="AO69" s="381" t="s">
        <v>124</v>
      </c>
      <c r="AP69" s="382"/>
      <c r="AQ69" s="382"/>
      <c r="AR69" s="383"/>
      <c r="AS69" s="385" t="s">
        <v>120</v>
      </c>
      <c r="AT69" s="381" t="s">
        <v>124</v>
      </c>
      <c r="AU69" s="382"/>
      <c r="AV69" s="382"/>
      <c r="AW69" s="383"/>
      <c r="AX69" s="385" t="s">
        <v>120</v>
      </c>
    </row>
    <row r="70" spans="2:50" hidden="1">
      <c r="B70" s="385"/>
      <c r="C70" s="385"/>
      <c r="D70" s="385"/>
      <c r="E70" s="385" t="s">
        <v>125</v>
      </c>
      <c r="F70" s="385"/>
      <c r="G70" s="385"/>
      <c r="H70" s="387"/>
      <c r="I70" s="389" t="s">
        <v>125</v>
      </c>
      <c r="J70" s="389"/>
      <c r="K70" s="389"/>
      <c r="L70" s="389"/>
      <c r="M70" s="389"/>
      <c r="N70" s="414"/>
      <c r="O70" s="414"/>
      <c r="P70" s="381" t="s">
        <v>126</v>
      </c>
      <c r="Q70" s="382"/>
      <c r="R70" s="382"/>
      <c r="S70" s="383"/>
      <c r="T70" s="385"/>
      <c r="U70" s="381" t="s">
        <v>126</v>
      </c>
      <c r="V70" s="382"/>
      <c r="W70" s="382"/>
      <c r="X70" s="383"/>
      <c r="Y70" s="385"/>
      <c r="Z70" s="381" t="s">
        <v>126</v>
      </c>
      <c r="AA70" s="382"/>
      <c r="AB70" s="382"/>
      <c r="AC70" s="383"/>
      <c r="AD70" s="385"/>
      <c r="AE70" s="381" t="s">
        <v>126</v>
      </c>
      <c r="AF70" s="382"/>
      <c r="AG70" s="382"/>
      <c r="AH70" s="383"/>
      <c r="AI70" s="385"/>
      <c r="AJ70" s="381" t="s">
        <v>126</v>
      </c>
      <c r="AK70" s="382"/>
      <c r="AL70" s="382"/>
      <c r="AM70" s="383"/>
      <c r="AN70" s="385"/>
      <c r="AO70" s="381" t="s">
        <v>126</v>
      </c>
      <c r="AP70" s="382"/>
      <c r="AQ70" s="382"/>
      <c r="AR70" s="383"/>
      <c r="AS70" s="385"/>
      <c r="AT70" s="381" t="s">
        <v>126</v>
      </c>
      <c r="AU70" s="382"/>
      <c r="AV70" s="382"/>
      <c r="AW70" s="383"/>
      <c r="AX70" s="385"/>
    </row>
    <row r="71" spans="2:50" hidden="1">
      <c r="B71" s="385"/>
      <c r="C71" s="385"/>
      <c r="D71" s="385"/>
      <c r="E71" s="94" t="s">
        <v>127</v>
      </c>
      <c r="F71" s="94" t="s">
        <v>128</v>
      </c>
      <c r="G71" s="94" t="s">
        <v>129</v>
      </c>
      <c r="H71" s="388"/>
      <c r="I71" s="153" t="s">
        <v>127</v>
      </c>
      <c r="J71" s="153" t="s">
        <v>128</v>
      </c>
      <c r="K71" s="153" t="s">
        <v>129</v>
      </c>
      <c r="L71" s="389"/>
      <c r="M71" s="389"/>
      <c r="N71" s="414"/>
      <c r="O71" s="414"/>
      <c r="P71" s="94" t="s">
        <v>127</v>
      </c>
      <c r="Q71" s="94" t="s">
        <v>128</v>
      </c>
      <c r="R71" s="94" t="s">
        <v>129</v>
      </c>
      <c r="S71" s="94" t="s">
        <v>122</v>
      </c>
      <c r="T71" s="385"/>
      <c r="U71" s="94" t="s">
        <v>127</v>
      </c>
      <c r="V71" s="94" t="s">
        <v>128</v>
      </c>
      <c r="W71" s="94" t="s">
        <v>129</v>
      </c>
      <c r="X71" s="94" t="s">
        <v>122</v>
      </c>
      <c r="Y71" s="385"/>
      <c r="Z71" s="94" t="s">
        <v>127</v>
      </c>
      <c r="AA71" s="94" t="s">
        <v>128</v>
      </c>
      <c r="AB71" s="94" t="s">
        <v>129</v>
      </c>
      <c r="AC71" s="94" t="s">
        <v>122</v>
      </c>
      <c r="AD71" s="385"/>
      <c r="AE71" s="94" t="s">
        <v>127</v>
      </c>
      <c r="AF71" s="94" t="s">
        <v>128</v>
      </c>
      <c r="AG71" s="94" t="s">
        <v>129</v>
      </c>
      <c r="AH71" s="94" t="s">
        <v>122</v>
      </c>
      <c r="AI71" s="385"/>
      <c r="AJ71" s="94" t="s">
        <v>127</v>
      </c>
      <c r="AK71" s="94" t="s">
        <v>128</v>
      </c>
      <c r="AL71" s="94" t="s">
        <v>129</v>
      </c>
      <c r="AM71" s="94" t="s">
        <v>122</v>
      </c>
      <c r="AN71" s="385"/>
      <c r="AO71" s="94" t="s">
        <v>127</v>
      </c>
      <c r="AP71" s="94" t="s">
        <v>128</v>
      </c>
      <c r="AQ71" s="94" t="s">
        <v>129</v>
      </c>
      <c r="AR71" s="94" t="s">
        <v>122</v>
      </c>
      <c r="AS71" s="385"/>
      <c r="AT71" s="94" t="s">
        <v>127</v>
      </c>
      <c r="AU71" s="94" t="s">
        <v>128</v>
      </c>
      <c r="AV71" s="94" t="s">
        <v>129</v>
      </c>
      <c r="AW71" s="94" t="s">
        <v>122</v>
      </c>
      <c r="AX71" s="385"/>
    </row>
    <row r="72" spans="2:50" hidden="1">
      <c r="B72" s="390" t="s">
        <v>157</v>
      </c>
      <c r="C72" s="95">
        <v>1</v>
      </c>
      <c r="D72" s="95" t="s">
        <v>158</v>
      </c>
      <c r="E72" s="95">
        <v>20</v>
      </c>
      <c r="F72" s="95">
        <v>2400</v>
      </c>
      <c r="G72" s="178">
        <f>F72/E72</f>
        <v>120</v>
      </c>
      <c r="H72" s="384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00">
        <f>IFERROR(AVERAGE(K72:K88),"-")</f>
        <v>126.55887932465457</v>
      </c>
      <c r="M72" s="154">
        <f>RANK(K72, K$72:K$88)</f>
        <v>17</v>
      </c>
      <c r="N72" s="414"/>
      <c r="O72" s="414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11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11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11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11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11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11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11">
        <f>AVERAGE(AV72:AV88)</f>
        <v>126.65602034056353</v>
      </c>
    </row>
    <row r="73" spans="2:50" hidden="1">
      <c r="B73" s="390"/>
      <c r="C73" s="95">
        <v>2</v>
      </c>
      <c r="D73" s="95" t="s">
        <v>159</v>
      </c>
      <c r="E73" s="95">
        <v>18</v>
      </c>
      <c r="F73" s="95">
        <v>2400</v>
      </c>
      <c r="G73" s="178">
        <f t="shared" ref="G73:G88" si="75">F73/E73</f>
        <v>133.33333333333334</v>
      </c>
      <c r="H73" s="384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00"/>
      <c r="M73" s="154">
        <f t="shared" ref="M73:M88" si="78">RANK(K73, K$72:K$88)</f>
        <v>7</v>
      </c>
      <c r="N73" s="414"/>
      <c r="O73" s="414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12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12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12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12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12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12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12"/>
    </row>
    <row r="74" spans="2:50" hidden="1">
      <c r="B74" s="390"/>
      <c r="C74" s="95">
        <v>3</v>
      </c>
      <c r="D74" s="95" t="s">
        <v>160</v>
      </c>
      <c r="E74" s="95">
        <v>16</v>
      </c>
      <c r="F74" s="95">
        <v>2400</v>
      </c>
      <c r="G74" s="178">
        <f t="shared" si="75"/>
        <v>150</v>
      </c>
      <c r="H74" s="384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00"/>
      <c r="M74" s="154">
        <f t="shared" si="78"/>
        <v>4</v>
      </c>
      <c r="N74" s="414"/>
      <c r="O74" s="414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12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12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12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12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12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12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12"/>
    </row>
    <row r="75" spans="2:50" hidden="1">
      <c r="B75" s="390"/>
      <c r="C75" s="95">
        <v>4</v>
      </c>
      <c r="D75" s="95" t="s">
        <v>161</v>
      </c>
      <c r="E75" s="95">
        <v>18</v>
      </c>
      <c r="F75" s="95">
        <v>2400</v>
      </c>
      <c r="G75" s="178">
        <f t="shared" si="75"/>
        <v>133.33333333333334</v>
      </c>
      <c r="H75" s="384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00"/>
      <c r="M75" s="154">
        <f t="shared" si="78"/>
        <v>8</v>
      </c>
      <c r="N75" s="414"/>
      <c r="O75" s="414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12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12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12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12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12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12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12"/>
    </row>
    <row r="76" spans="2:50" hidden="1">
      <c r="B76" s="390"/>
      <c r="C76" s="95">
        <v>5</v>
      </c>
      <c r="D76" s="95" t="s">
        <v>162</v>
      </c>
      <c r="E76" s="95">
        <v>16</v>
      </c>
      <c r="F76" s="95">
        <v>2400</v>
      </c>
      <c r="G76" s="178">
        <f t="shared" si="75"/>
        <v>150</v>
      </c>
      <c r="H76" s="384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00"/>
      <c r="M76" s="154">
        <f t="shared" si="78"/>
        <v>3</v>
      </c>
      <c r="N76" s="414"/>
      <c r="O76" s="414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12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12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12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12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12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12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12"/>
    </row>
    <row r="77" spans="2:50" hidden="1">
      <c r="B77" s="390"/>
      <c r="C77" s="95">
        <v>6</v>
      </c>
      <c r="D77" s="95" t="s">
        <v>163</v>
      </c>
      <c r="E77" s="95">
        <v>18</v>
      </c>
      <c r="F77" s="95">
        <v>2400</v>
      </c>
      <c r="G77" s="178">
        <f t="shared" si="75"/>
        <v>133.33333333333334</v>
      </c>
      <c r="H77" s="384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00"/>
      <c r="M77" s="154">
        <f t="shared" si="78"/>
        <v>10</v>
      </c>
      <c r="N77" s="414"/>
      <c r="O77" s="414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12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12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12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12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12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12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12"/>
    </row>
    <row r="78" spans="2:50" hidden="1">
      <c r="B78" s="390"/>
      <c r="C78" s="95">
        <v>7</v>
      </c>
      <c r="D78" s="95" t="s">
        <v>164</v>
      </c>
      <c r="E78" s="95">
        <v>20</v>
      </c>
      <c r="F78" s="95">
        <v>2400</v>
      </c>
      <c r="G78" s="178">
        <f t="shared" si="75"/>
        <v>120</v>
      </c>
      <c r="H78" s="384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00"/>
      <c r="M78" s="154">
        <f t="shared" si="78"/>
        <v>16</v>
      </c>
      <c r="N78" s="414"/>
      <c r="O78" s="414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12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12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12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12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12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12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12"/>
    </row>
    <row r="79" spans="2:50" hidden="1">
      <c r="B79" s="390"/>
      <c r="C79" s="95">
        <v>8</v>
      </c>
      <c r="D79" s="95" t="s">
        <v>166</v>
      </c>
      <c r="E79" s="95">
        <v>19</v>
      </c>
      <c r="F79" s="95">
        <v>2400</v>
      </c>
      <c r="G79" s="178">
        <f t="shared" si="75"/>
        <v>126.31578947368421</v>
      </c>
      <c r="H79" s="384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00"/>
      <c r="M79" s="154">
        <f t="shared" si="78"/>
        <v>14</v>
      </c>
      <c r="N79" s="414"/>
      <c r="O79" s="414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12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12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12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12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12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12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12"/>
    </row>
    <row r="80" spans="2:50" hidden="1">
      <c r="B80" s="390"/>
      <c r="C80" s="95">
        <v>9</v>
      </c>
      <c r="D80" s="95" t="s">
        <v>167</v>
      </c>
      <c r="E80" s="95">
        <v>18</v>
      </c>
      <c r="F80" s="95">
        <v>2400</v>
      </c>
      <c r="G80" s="178">
        <f t="shared" si="75"/>
        <v>133.33333333333334</v>
      </c>
      <c r="H80" s="384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00"/>
      <c r="M80" s="154">
        <f t="shared" si="78"/>
        <v>9</v>
      </c>
      <c r="N80" s="414"/>
      <c r="O80" s="414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12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12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12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12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12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12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12"/>
    </row>
    <row r="81" spans="2:50" hidden="1">
      <c r="B81" s="390"/>
      <c r="C81" s="95">
        <v>10</v>
      </c>
      <c r="D81" s="95" t="s">
        <v>168</v>
      </c>
      <c r="E81" s="95">
        <v>19</v>
      </c>
      <c r="F81" s="95">
        <v>2400</v>
      </c>
      <c r="G81" s="178">
        <f t="shared" si="75"/>
        <v>126.31578947368421</v>
      </c>
      <c r="H81" s="384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00"/>
      <c r="M81" s="154">
        <f t="shared" si="78"/>
        <v>15</v>
      </c>
      <c r="N81" s="414"/>
      <c r="O81" s="414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12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12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12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12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12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12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12"/>
    </row>
    <row r="82" spans="2:50" hidden="1">
      <c r="B82" s="390"/>
      <c r="C82" s="95">
        <v>11</v>
      </c>
      <c r="D82" s="95" t="s">
        <v>169</v>
      </c>
      <c r="E82" s="95">
        <v>19</v>
      </c>
      <c r="F82" s="95">
        <v>2400</v>
      </c>
      <c r="G82" s="178">
        <f t="shared" si="75"/>
        <v>126.31578947368421</v>
      </c>
      <c r="H82" s="384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00"/>
      <c r="M82" s="154">
        <f t="shared" si="78"/>
        <v>11</v>
      </c>
      <c r="N82" s="414"/>
      <c r="O82" s="414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12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12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12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12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12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12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12"/>
    </row>
    <row r="83" spans="2:50" hidden="1">
      <c r="B83" s="390"/>
      <c r="C83" s="95">
        <v>12</v>
      </c>
      <c r="D83" s="95" t="s">
        <v>170</v>
      </c>
      <c r="E83" s="95">
        <v>19</v>
      </c>
      <c r="F83" s="95">
        <v>2400</v>
      </c>
      <c r="G83" s="178">
        <f t="shared" si="75"/>
        <v>126.31578947368421</v>
      </c>
      <c r="H83" s="384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00"/>
      <c r="M83" s="154">
        <f t="shared" si="78"/>
        <v>12</v>
      </c>
      <c r="N83" s="414"/>
      <c r="O83" s="414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12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12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12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12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12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12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12"/>
    </row>
    <row r="84" spans="2:50" hidden="1">
      <c r="B84" s="390"/>
      <c r="C84" s="95">
        <v>13</v>
      </c>
      <c r="D84" s="95" t="s">
        <v>171</v>
      </c>
      <c r="E84" s="95">
        <v>15</v>
      </c>
      <c r="F84" s="95">
        <v>2400</v>
      </c>
      <c r="G84" s="178">
        <f t="shared" si="75"/>
        <v>160</v>
      </c>
      <c r="H84" s="384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00"/>
      <c r="M84" s="154">
        <f t="shared" si="78"/>
        <v>2</v>
      </c>
      <c r="N84" s="414"/>
      <c r="O84" s="414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12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12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12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12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12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12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12"/>
    </row>
    <row r="85" spans="2:50" hidden="1">
      <c r="B85" s="390"/>
      <c r="C85" s="95">
        <v>14</v>
      </c>
      <c r="D85" s="95" t="s">
        <v>172</v>
      </c>
      <c r="E85" s="95">
        <v>15</v>
      </c>
      <c r="F85" s="95">
        <v>2400</v>
      </c>
      <c r="G85" s="178">
        <f t="shared" si="75"/>
        <v>160</v>
      </c>
      <c r="H85" s="384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00"/>
      <c r="M85" s="154">
        <f t="shared" si="78"/>
        <v>1</v>
      </c>
      <c r="N85" s="414"/>
      <c r="O85" s="414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12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12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12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12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12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12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12"/>
    </row>
    <row r="86" spans="2:50" hidden="1">
      <c r="B86" s="390"/>
      <c r="C86" s="95">
        <v>15</v>
      </c>
      <c r="D86" s="95" t="s">
        <v>173</v>
      </c>
      <c r="E86" s="95">
        <v>19</v>
      </c>
      <c r="F86" s="95">
        <v>2400</v>
      </c>
      <c r="G86" s="178">
        <f t="shared" si="75"/>
        <v>126.31578947368421</v>
      </c>
      <c r="H86" s="384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00"/>
      <c r="M86" s="154">
        <f t="shared" si="78"/>
        <v>13</v>
      </c>
      <c r="N86" s="414"/>
      <c r="O86" s="414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12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12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12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12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12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12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12"/>
    </row>
    <row r="87" spans="2:50" hidden="1">
      <c r="B87" s="390"/>
      <c r="C87" s="95">
        <v>16</v>
      </c>
      <c r="D87" s="95" t="s">
        <v>174</v>
      </c>
      <c r="E87" s="95">
        <v>17</v>
      </c>
      <c r="F87" s="95">
        <v>2400</v>
      </c>
      <c r="G87" s="178">
        <f t="shared" si="75"/>
        <v>141.1764705882353</v>
      </c>
      <c r="H87" s="384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00"/>
      <c r="M87" s="154">
        <f t="shared" si="78"/>
        <v>6</v>
      </c>
      <c r="N87" s="414"/>
      <c r="O87" s="414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12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12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12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12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12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12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12"/>
    </row>
    <row r="88" spans="2:50" hidden="1">
      <c r="B88" s="390"/>
      <c r="C88" s="95">
        <v>17</v>
      </c>
      <c r="D88" s="95" t="s">
        <v>175</v>
      </c>
      <c r="E88" s="95">
        <v>17</v>
      </c>
      <c r="F88" s="95">
        <v>2400</v>
      </c>
      <c r="G88" s="178">
        <f t="shared" si="75"/>
        <v>141.1764705882353</v>
      </c>
      <c r="H88" s="384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00"/>
      <c r="M88" s="154">
        <f t="shared" si="78"/>
        <v>5</v>
      </c>
      <c r="N88" s="398"/>
      <c r="O88" s="398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13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13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13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13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13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13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13"/>
    </row>
    <row r="89" spans="2:50" ht="15.75" hidden="1">
      <c r="B89" s="394" t="s">
        <v>115</v>
      </c>
      <c r="C89" s="395"/>
      <c r="D89" s="395"/>
      <c r="E89" s="395"/>
      <c r="F89" s="395"/>
      <c r="G89" s="395"/>
      <c r="H89" s="395"/>
      <c r="I89" s="151"/>
      <c r="J89" s="151"/>
      <c r="K89" s="151"/>
      <c r="L89" s="151"/>
      <c r="M89" s="151"/>
      <c r="N89" s="385" t="s">
        <v>116</v>
      </c>
      <c r="O89" s="397" t="s">
        <v>64</v>
      </c>
      <c r="P89" s="399">
        <v>45895</v>
      </c>
      <c r="Q89" s="390"/>
      <c r="R89" s="390"/>
      <c r="S89" s="390"/>
      <c r="T89" s="390"/>
      <c r="U89" s="399">
        <v>45896</v>
      </c>
      <c r="V89" s="390"/>
      <c r="W89" s="390"/>
      <c r="X89" s="390"/>
      <c r="Y89" s="390"/>
      <c r="Z89" s="399">
        <v>45897</v>
      </c>
      <c r="AA89" s="390"/>
      <c r="AB89" s="390"/>
      <c r="AC89" s="390"/>
      <c r="AD89" s="390"/>
      <c r="AE89" s="399">
        <v>45898</v>
      </c>
      <c r="AF89" s="390"/>
      <c r="AG89" s="390"/>
      <c r="AH89" s="390"/>
      <c r="AI89" s="390"/>
      <c r="AJ89" s="399">
        <v>45899</v>
      </c>
      <c r="AK89" s="390"/>
      <c r="AL89" s="390"/>
      <c r="AM89" s="390"/>
      <c r="AN89" s="390"/>
      <c r="AO89" s="399">
        <v>45900</v>
      </c>
      <c r="AP89" s="390"/>
      <c r="AQ89" s="390"/>
      <c r="AR89" s="390"/>
      <c r="AS89" s="390"/>
      <c r="AT89" s="399">
        <v>45901</v>
      </c>
      <c r="AU89" s="390"/>
      <c r="AV89" s="390"/>
      <c r="AW89" s="390"/>
      <c r="AX89" s="390"/>
    </row>
    <row r="90" spans="2:50" ht="15.75" hidden="1">
      <c r="B90" s="396"/>
      <c r="C90" s="396"/>
      <c r="D90" s="396"/>
      <c r="E90" s="396"/>
      <c r="F90" s="396"/>
      <c r="G90" s="396"/>
      <c r="H90" s="396"/>
      <c r="I90" s="151"/>
      <c r="J90" s="151"/>
      <c r="K90" s="151"/>
      <c r="L90" s="151"/>
      <c r="M90" s="151"/>
      <c r="N90" s="385"/>
      <c r="O90" s="398"/>
      <c r="P90" s="399" t="s">
        <v>78</v>
      </c>
      <c r="Q90" s="390"/>
      <c r="R90" s="390"/>
      <c r="S90" s="390"/>
      <c r="T90" s="390"/>
      <c r="U90" s="399" t="s">
        <v>79</v>
      </c>
      <c r="V90" s="390"/>
      <c r="W90" s="390"/>
      <c r="X90" s="390"/>
      <c r="Y90" s="390"/>
      <c r="Z90" s="399" t="s">
        <v>80</v>
      </c>
      <c r="AA90" s="390"/>
      <c r="AB90" s="390"/>
      <c r="AC90" s="390"/>
      <c r="AD90" s="390"/>
      <c r="AE90" s="399" t="s">
        <v>75</v>
      </c>
      <c r="AF90" s="390"/>
      <c r="AG90" s="390"/>
      <c r="AH90" s="390"/>
      <c r="AI90" s="390"/>
      <c r="AJ90" s="399" t="s">
        <v>76</v>
      </c>
      <c r="AK90" s="390"/>
      <c r="AL90" s="390"/>
      <c r="AM90" s="390"/>
      <c r="AN90" s="390"/>
      <c r="AO90" s="399" t="s">
        <v>71</v>
      </c>
      <c r="AP90" s="390"/>
      <c r="AQ90" s="390"/>
      <c r="AR90" s="390"/>
      <c r="AS90" s="390"/>
      <c r="AT90" s="399" t="s">
        <v>77</v>
      </c>
      <c r="AU90" s="390"/>
      <c r="AV90" s="390"/>
      <c r="AW90" s="390"/>
      <c r="AX90" s="390"/>
    </row>
    <row r="91" spans="2:50" hidden="1">
      <c r="B91" s="385" t="s">
        <v>117</v>
      </c>
      <c r="C91" s="385" t="s">
        <v>118</v>
      </c>
      <c r="D91" s="385"/>
      <c r="E91" s="385" t="s">
        <v>119</v>
      </c>
      <c r="F91" s="385"/>
      <c r="G91" s="385"/>
      <c r="H91" s="386" t="s">
        <v>120</v>
      </c>
      <c r="I91" s="389" t="s">
        <v>121</v>
      </c>
      <c r="J91" s="389"/>
      <c r="K91" s="389"/>
      <c r="L91" s="389" t="s">
        <v>120</v>
      </c>
      <c r="M91" s="389" t="s">
        <v>122</v>
      </c>
      <c r="N91" s="397"/>
      <c r="O91" s="397" t="s">
        <v>123</v>
      </c>
      <c r="P91" s="381" t="s">
        <v>124</v>
      </c>
      <c r="Q91" s="382"/>
      <c r="R91" s="382"/>
      <c r="S91" s="383"/>
      <c r="T91" s="385" t="s">
        <v>120</v>
      </c>
      <c r="U91" s="381" t="s">
        <v>124</v>
      </c>
      <c r="V91" s="382"/>
      <c r="W91" s="382"/>
      <c r="X91" s="383"/>
      <c r="Y91" s="385" t="s">
        <v>120</v>
      </c>
      <c r="Z91" s="381" t="s">
        <v>124</v>
      </c>
      <c r="AA91" s="382"/>
      <c r="AB91" s="382"/>
      <c r="AC91" s="383"/>
      <c r="AD91" s="385" t="s">
        <v>120</v>
      </c>
      <c r="AE91" s="381" t="s">
        <v>124</v>
      </c>
      <c r="AF91" s="382"/>
      <c r="AG91" s="382"/>
      <c r="AH91" s="383"/>
      <c r="AI91" s="385" t="s">
        <v>120</v>
      </c>
      <c r="AJ91" s="381" t="s">
        <v>124</v>
      </c>
      <c r="AK91" s="382"/>
      <c r="AL91" s="382"/>
      <c r="AM91" s="383"/>
      <c r="AN91" s="385" t="s">
        <v>120</v>
      </c>
      <c r="AO91" s="381" t="s">
        <v>124</v>
      </c>
      <c r="AP91" s="382"/>
      <c r="AQ91" s="382"/>
      <c r="AR91" s="383"/>
      <c r="AS91" s="385" t="s">
        <v>120</v>
      </c>
      <c r="AT91" s="381" t="s">
        <v>124</v>
      </c>
      <c r="AU91" s="382"/>
      <c r="AV91" s="382"/>
      <c r="AW91" s="383"/>
      <c r="AX91" s="385" t="s">
        <v>120</v>
      </c>
    </row>
    <row r="92" spans="2:50" hidden="1">
      <c r="B92" s="385"/>
      <c r="C92" s="385"/>
      <c r="D92" s="385"/>
      <c r="E92" s="385" t="s">
        <v>125</v>
      </c>
      <c r="F92" s="385"/>
      <c r="G92" s="385"/>
      <c r="H92" s="387"/>
      <c r="I92" s="389" t="s">
        <v>125</v>
      </c>
      <c r="J92" s="389"/>
      <c r="K92" s="389"/>
      <c r="L92" s="389"/>
      <c r="M92" s="389"/>
      <c r="N92" s="414"/>
      <c r="O92" s="414"/>
      <c r="P92" s="381" t="s">
        <v>126</v>
      </c>
      <c r="Q92" s="382"/>
      <c r="R92" s="382"/>
      <c r="S92" s="383"/>
      <c r="T92" s="385"/>
      <c r="U92" s="381" t="s">
        <v>126</v>
      </c>
      <c r="V92" s="382"/>
      <c r="W92" s="382"/>
      <c r="X92" s="383"/>
      <c r="Y92" s="385"/>
      <c r="Z92" s="381" t="s">
        <v>126</v>
      </c>
      <c r="AA92" s="382"/>
      <c r="AB92" s="382"/>
      <c r="AC92" s="383"/>
      <c r="AD92" s="385"/>
      <c r="AE92" s="381" t="s">
        <v>126</v>
      </c>
      <c r="AF92" s="382"/>
      <c r="AG92" s="382"/>
      <c r="AH92" s="383"/>
      <c r="AI92" s="385"/>
      <c r="AJ92" s="381" t="s">
        <v>126</v>
      </c>
      <c r="AK92" s="382"/>
      <c r="AL92" s="382"/>
      <c r="AM92" s="383"/>
      <c r="AN92" s="385"/>
      <c r="AO92" s="381" t="s">
        <v>126</v>
      </c>
      <c r="AP92" s="382"/>
      <c r="AQ92" s="382"/>
      <c r="AR92" s="383"/>
      <c r="AS92" s="385"/>
      <c r="AT92" s="381" t="s">
        <v>126</v>
      </c>
      <c r="AU92" s="382"/>
      <c r="AV92" s="382"/>
      <c r="AW92" s="383"/>
      <c r="AX92" s="385"/>
    </row>
    <row r="93" spans="2:50" hidden="1">
      <c r="B93" s="385"/>
      <c r="C93" s="385"/>
      <c r="D93" s="385"/>
      <c r="E93" s="94" t="s">
        <v>127</v>
      </c>
      <c r="F93" s="94" t="s">
        <v>128</v>
      </c>
      <c r="G93" s="94" t="s">
        <v>129</v>
      </c>
      <c r="H93" s="388"/>
      <c r="I93" s="153" t="s">
        <v>127</v>
      </c>
      <c r="J93" s="153" t="s">
        <v>128</v>
      </c>
      <c r="K93" s="153" t="s">
        <v>129</v>
      </c>
      <c r="L93" s="389"/>
      <c r="M93" s="389"/>
      <c r="N93" s="414"/>
      <c r="O93" s="414"/>
      <c r="P93" s="94" t="s">
        <v>127</v>
      </c>
      <c r="Q93" s="94" t="s">
        <v>128</v>
      </c>
      <c r="R93" s="94" t="s">
        <v>129</v>
      </c>
      <c r="S93" s="94" t="s">
        <v>122</v>
      </c>
      <c r="T93" s="385"/>
      <c r="U93" s="94" t="s">
        <v>127</v>
      </c>
      <c r="V93" s="94" t="s">
        <v>128</v>
      </c>
      <c r="W93" s="94" t="s">
        <v>129</v>
      </c>
      <c r="X93" s="94" t="s">
        <v>122</v>
      </c>
      <c r="Y93" s="385"/>
      <c r="Z93" s="94" t="s">
        <v>127</v>
      </c>
      <c r="AA93" s="94" t="s">
        <v>128</v>
      </c>
      <c r="AB93" s="94" t="s">
        <v>129</v>
      </c>
      <c r="AC93" s="94" t="s">
        <v>122</v>
      </c>
      <c r="AD93" s="385"/>
      <c r="AE93" s="94" t="s">
        <v>127</v>
      </c>
      <c r="AF93" s="94" t="s">
        <v>128</v>
      </c>
      <c r="AG93" s="94" t="s">
        <v>129</v>
      </c>
      <c r="AH93" s="94" t="s">
        <v>122</v>
      </c>
      <c r="AI93" s="385"/>
      <c r="AJ93" s="94" t="s">
        <v>127</v>
      </c>
      <c r="AK93" s="94" t="s">
        <v>128</v>
      </c>
      <c r="AL93" s="94" t="s">
        <v>129</v>
      </c>
      <c r="AM93" s="94" t="s">
        <v>122</v>
      </c>
      <c r="AN93" s="385"/>
      <c r="AO93" s="94" t="s">
        <v>127</v>
      </c>
      <c r="AP93" s="94" t="s">
        <v>128</v>
      </c>
      <c r="AQ93" s="94" t="s">
        <v>129</v>
      </c>
      <c r="AR93" s="94" t="s">
        <v>122</v>
      </c>
      <c r="AS93" s="385"/>
      <c r="AT93" s="94" t="s">
        <v>127</v>
      </c>
      <c r="AU93" s="94" t="s">
        <v>128</v>
      </c>
      <c r="AV93" s="94" t="s">
        <v>129</v>
      </c>
      <c r="AW93" s="94" t="s">
        <v>122</v>
      </c>
      <c r="AX93" s="385"/>
    </row>
    <row r="94" spans="2:50" hidden="1">
      <c r="B94" s="390" t="s">
        <v>157</v>
      </c>
      <c r="C94" s="95">
        <v>1</v>
      </c>
      <c r="D94" s="95" t="s">
        <v>158</v>
      </c>
      <c r="E94" s="95">
        <v>20</v>
      </c>
      <c r="F94" s="95">
        <v>2400</v>
      </c>
      <c r="G94" s="178">
        <f>F94/E94</f>
        <v>120</v>
      </c>
      <c r="H94" s="390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391">
        <f>IFERROR(AVERAGE(K94:K110),"-")</f>
        <v>127.89555630453853</v>
      </c>
      <c r="M94" s="154">
        <f>IFERROR(RANK(K94, K$94:K$110),"")</f>
        <v>16</v>
      </c>
      <c r="N94" s="414"/>
      <c r="O94" s="414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11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11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11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11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11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11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11">
        <f>AVERAGE(AV94:AV110)</f>
        <v>128.80058047860695</v>
      </c>
    </row>
    <row r="95" spans="2:50" hidden="1">
      <c r="B95" s="390"/>
      <c r="C95" s="95">
        <v>2</v>
      </c>
      <c r="D95" s="95" t="s">
        <v>159</v>
      </c>
      <c r="E95" s="95">
        <v>18</v>
      </c>
      <c r="F95" s="95">
        <v>2400</v>
      </c>
      <c r="G95" s="178">
        <f t="shared" ref="G95:G109" si="99">F95/E95</f>
        <v>133.33333333333334</v>
      </c>
      <c r="H95" s="390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392"/>
      <c r="M95" s="154">
        <f t="shared" ref="M95:M110" si="103">IFERROR(RANK(K95, K$94:K$110),"")</f>
        <v>8</v>
      </c>
      <c r="N95" s="414"/>
      <c r="O95" s="414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12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12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12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12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12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12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12"/>
    </row>
    <row r="96" spans="2:50" hidden="1">
      <c r="B96" s="390"/>
      <c r="C96" s="95">
        <v>3</v>
      </c>
      <c r="D96" s="95" t="s">
        <v>160</v>
      </c>
      <c r="E96" s="95">
        <v>16</v>
      </c>
      <c r="F96" s="95">
        <v>2400</v>
      </c>
      <c r="G96" s="178">
        <f t="shared" si="99"/>
        <v>150</v>
      </c>
      <c r="H96" s="390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392"/>
      <c r="M96" s="154">
        <f t="shared" si="103"/>
        <v>4</v>
      </c>
      <c r="N96" s="414"/>
      <c r="O96" s="414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12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12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12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12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12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12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12"/>
    </row>
    <row r="97" spans="2:50" hidden="1">
      <c r="B97" s="390"/>
      <c r="C97" s="95">
        <v>4</v>
      </c>
      <c r="D97" s="95" t="s">
        <v>161</v>
      </c>
      <c r="E97" s="95">
        <v>18</v>
      </c>
      <c r="F97" s="95">
        <v>2400</v>
      </c>
      <c r="G97" s="178">
        <f t="shared" si="99"/>
        <v>133.33333333333334</v>
      </c>
      <c r="H97" s="390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392"/>
      <c r="M97" s="154">
        <f t="shared" si="103"/>
        <v>7</v>
      </c>
      <c r="N97" s="414"/>
      <c r="O97" s="414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12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12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12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12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12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12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12"/>
    </row>
    <row r="98" spans="2:50" hidden="1">
      <c r="B98" s="390"/>
      <c r="C98" s="95">
        <v>5</v>
      </c>
      <c r="D98" s="95" t="s">
        <v>162</v>
      </c>
      <c r="E98" s="95">
        <v>16</v>
      </c>
      <c r="F98" s="95">
        <v>2400</v>
      </c>
      <c r="G98" s="178">
        <f t="shared" si="99"/>
        <v>150</v>
      </c>
      <c r="H98" s="390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392"/>
      <c r="M98" s="154">
        <f t="shared" si="103"/>
        <v>3</v>
      </c>
      <c r="N98" s="414"/>
      <c r="O98" s="414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12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12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12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12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12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12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12"/>
    </row>
    <row r="99" spans="2:50" hidden="1">
      <c r="B99" s="390"/>
      <c r="C99" s="95">
        <v>6</v>
      </c>
      <c r="D99" s="95" t="s">
        <v>163</v>
      </c>
      <c r="E99" s="95">
        <v>18</v>
      </c>
      <c r="F99" s="95">
        <v>2400</v>
      </c>
      <c r="G99" s="178">
        <f t="shared" si="99"/>
        <v>133.33333333333334</v>
      </c>
      <c r="H99" s="390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392"/>
      <c r="M99" s="154">
        <f t="shared" si="103"/>
        <v>9</v>
      </c>
      <c r="N99" s="414"/>
      <c r="O99" s="414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12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12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12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12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12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12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12"/>
    </row>
    <row r="100" spans="2:50" hidden="1">
      <c r="B100" s="390"/>
      <c r="C100" s="95">
        <v>7</v>
      </c>
      <c r="D100" s="95" t="s">
        <v>164</v>
      </c>
      <c r="E100" s="95">
        <v>20</v>
      </c>
      <c r="F100" s="95">
        <v>2400</v>
      </c>
      <c r="G100" s="178">
        <f t="shared" si="99"/>
        <v>120</v>
      </c>
      <c r="H100" s="390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392"/>
      <c r="M100" s="154">
        <f t="shared" si="103"/>
        <v>15</v>
      </c>
      <c r="N100" s="414"/>
      <c r="O100" s="414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12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12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12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12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12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12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12"/>
    </row>
    <row r="101" spans="2:50" hidden="1">
      <c r="B101" s="390"/>
      <c r="C101" s="95">
        <v>8</v>
      </c>
      <c r="D101" s="95" t="s">
        <v>166</v>
      </c>
      <c r="E101" s="95">
        <v>19</v>
      </c>
      <c r="F101" s="95">
        <v>2400</v>
      </c>
      <c r="G101" s="178">
        <f t="shared" si="99"/>
        <v>126.31578947368421</v>
      </c>
      <c r="H101" s="390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392"/>
      <c r="M101" s="154">
        <f t="shared" si="103"/>
        <v>14</v>
      </c>
      <c r="N101" s="414"/>
      <c r="O101" s="414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12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12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12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12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12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12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12"/>
    </row>
    <row r="102" spans="2:50" hidden="1">
      <c r="B102" s="390"/>
      <c r="C102" s="95">
        <v>9</v>
      </c>
      <c r="D102" s="95" t="s">
        <v>167</v>
      </c>
      <c r="E102" s="95">
        <v>18</v>
      </c>
      <c r="F102" s="95">
        <v>2400</v>
      </c>
      <c r="G102" s="178">
        <f t="shared" si="99"/>
        <v>133.33333333333334</v>
      </c>
      <c r="H102" s="390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392"/>
      <c r="M102" s="154">
        <f t="shared" si="103"/>
        <v>10</v>
      </c>
      <c r="N102" s="414"/>
      <c r="O102" s="414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12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12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12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12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12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12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12"/>
    </row>
    <row r="103" spans="2:50" hidden="1">
      <c r="B103" s="390"/>
      <c r="C103" s="95">
        <v>10</v>
      </c>
      <c r="D103" s="95" t="s">
        <v>168</v>
      </c>
      <c r="E103" s="95">
        <v>19</v>
      </c>
      <c r="F103" s="95">
        <v>2400</v>
      </c>
      <c r="G103" s="178">
        <f t="shared" si="99"/>
        <v>126.31578947368421</v>
      </c>
      <c r="H103" s="390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392"/>
      <c r="M103" s="154">
        <f t="shared" si="103"/>
        <v>13</v>
      </c>
      <c r="N103" s="414"/>
      <c r="O103" s="414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12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12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12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12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12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12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12"/>
    </row>
    <row r="104" spans="2:50" hidden="1">
      <c r="B104" s="390"/>
      <c r="C104" s="95">
        <v>11</v>
      </c>
      <c r="D104" s="95" t="s">
        <v>169</v>
      </c>
      <c r="E104" s="95">
        <v>19</v>
      </c>
      <c r="F104" s="95">
        <v>2400</v>
      </c>
      <c r="G104" s="178">
        <f t="shared" si="99"/>
        <v>126.31578947368421</v>
      </c>
      <c r="H104" s="390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392"/>
      <c r="M104" s="154">
        <f t="shared" si="103"/>
        <v>11</v>
      </c>
      <c r="N104" s="414"/>
      <c r="O104" s="414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12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12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12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12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12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12"/>
      <c r="AT104" s="289"/>
      <c r="AU104" s="290"/>
      <c r="AV104" s="291" t="str">
        <f t="shared" si="116"/>
        <v/>
      </c>
      <c r="AW104" s="289" t="str">
        <f t="shared" si="117"/>
        <v/>
      </c>
      <c r="AX104" s="412"/>
    </row>
    <row r="105" spans="2:50" hidden="1">
      <c r="B105" s="390"/>
      <c r="C105" s="95">
        <v>12</v>
      </c>
      <c r="D105" s="95" t="s">
        <v>170</v>
      </c>
      <c r="E105" s="95">
        <v>19</v>
      </c>
      <c r="F105" s="95">
        <v>2400</v>
      </c>
      <c r="G105" s="178">
        <f t="shared" si="99"/>
        <v>126.31578947368421</v>
      </c>
      <c r="H105" s="390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392"/>
      <c r="M105" s="154">
        <f t="shared" si="103"/>
        <v>12</v>
      </c>
      <c r="N105" s="414"/>
      <c r="O105" s="414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12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12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12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12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12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12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12"/>
    </row>
    <row r="106" spans="2:50" hidden="1">
      <c r="B106" s="390"/>
      <c r="C106" s="95">
        <v>13</v>
      </c>
      <c r="D106" s="95" t="s">
        <v>171</v>
      </c>
      <c r="E106" s="95">
        <v>15</v>
      </c>
      <c r="F106" s="95">
        <v>2400</v>
      </c>
      <c r="G106" s="178">
        <f t="shared" si="99"/>
        <v>160</v>
      </c>
      <c r="H106" s="390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392"/>
      <c r="M106" s="154">
        <f t="shared" si="103"/>
        <v>2</v>
      </c>
      <c r="N106" s="414"/>
      <c r="O106" s="414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12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12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12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12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12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12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12"/>
    </row>
    <row r="107" spans="2:50" hidden="1">
      <c r="B107" s="390"/>
      <c r="C107" s="95">
        <v>14</v>
      </c>
      <c r="D107" s="95" t="s">
        <v>172</v>
      </c>
      <c r="E107" s="95">
        <v>15</v>
      </c>
      <c r="F107" s="95">
        <v>2400</v>
      </c>
      <c r="G107" s="178">
        <f t="shared" si="99"/>
        <v>160</v>
      </c>
      <c r="H107" s="390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392"/>
      <c r="M107" s="154">
        <f t="shared" si="103"/>
        <v>1</v>
      </c>
      <c r="N107" s="414"/>
      <c r="O107" s="414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12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12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12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12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12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12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12"/>
    </row>
    <row r="108" spans="2:50" hidden="1">
      <c r="B108" s="390"/>
      <c r="C108" s="95">
        <v>15</v>
      </c>
      <c r="D108" s="95" t="s">
        <v>174</v>
      </c>
      <c r="E108" s="95">
        <v>17</v>
      </c>
      <c r="F108" s="95">
        <v>2400</v>
      </c>
      <c r="G108" s="178">
        <f t="shared" si="99"/>
        <v>141.1764705882353</v>
      </c>
      <c r="H108" s="390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392"/>
      <c r="M108" s="154">
        <f t="shared" si="103"/>
        <v>5</v>
      </c>
      <c r="N108" s="414"/>
      <c r="O108" s="414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12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12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12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12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12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12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12"/>
    </row>
    <row r="109" spans="2:50" hidden="1">
      <c r="B109" s="390"/>
      <c r="C109" s="95">
        <v>16</v>
      </c>
      <c r="D109" s="95" t="s">
        <v>175</v>
      </c>
      <c r="E109" s="95">
        <v>17</v>
      </c>
      <c r="F109" s="95">
        <v>2400</v>
      </c>
      <c r="G109" s="178">
        <f t="shared" si="99"/>
        <v>141.1764705882353</v>
      </c>
      <c r="H109" s="390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392"/>
      <c r="M109" s="154">
        <f t="shared" si="103"/>
        <v>6</v>
      </c>
      <c r="N109" s="414"/>
      <c r="O109" s="414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12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12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12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12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12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12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12"/>
    </row>
    <row r="110" spans="2:50" hidden="1">
      <c r="B110" s="390"/>
      <c r="C110" s="95">
        <v>17</v>
      </c>
      <c r="D110" s="95"/>
      <c r="E110" s="95"/>
      <c r="F110" s="95"/>
      <c r="G110" s="178"/>
      <c r="H110" s="390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393"/>
      <c r="M110" s="154" t="str">
        <f t="shared" si="103"/>
        <v/>
      </c>
      <c r="N110" s="398"/>
      <c r="O110" s="398"/>
      <c r="P110" s="95"/>
      <c r="Q110" s="152"/>
      <c r="R110" s="178" t="str">
        <f t="shared" si="104"/>
        <v/>
      </c>
      <c r="S110" s="95" t="str">
        <f t="shared" si="105"/>
        <v/>
      </c>
      <c r="T110" s="413"/>
      <c r="U110" s="95"/>
      <c r="V110" s="152"/>
      <c r="W110" s="178" t="str">
        <f t="shared" si="106"/>
        <v/>
      </c>
      <c r="X110" s="95" t="str">
        <f t="shared" si="107"/>
        <v/>
      </c>
      <c r="Y110" s="413"/>
      <c r="Z110" s="95"/>
      <c r="AA110" s="152"/>
      <c r="AB110" s="178" t="str">
        <f t="shared" si="108"/>
        <v/>
      </c>
      <c r="AC110" s="95" t="str">
        <f t="shared" si="109"/>
        <v/>
      </c>
      <c r="AD110" s="413"/>
      <c r="AE110" s="95"/>
      <c r="AF110" s="152"/>
      <c r="AG110" s="178" t="str">
        <f t="shared" si="110"/>
        <v/>
      </c>
      <c r="AH110" s="95" t="str">
        <f t="shared" si="111"/>
        <v/>
      </c>
      <c r="AI110" s="413"/>
      <c r="AJ110" s="95"/>
      <c r="AK110" s="152"/>
      <c r="AL110" s="178" t="str">
        <f t="shared" si="112"/>
        <v/>
      </c>
      <c r="AM110" s="95" t="str">
        <f t="shared" si="113"/>
        <v/>
      </c>
      <c r="AN110" s="413"/>
      <c r="AO110" s="95"/>
      <c r="AP110" s="152"/>
      <c r="AQ110" s="178" t="str">
        <f t="shared" si="114"/>
        <v/>
      </c>
      <c r="AR110" s="95" t="str">
        <f t="shared" si="115"/>
        <v/>
      </c>
      <c r="AS110" s="413"/>
      <c r="AT110" s="95"/>
      <c r="AU110" s="152"/>
      <c r="AV110" s="178" t="str">
        <f t="shared" si="116"/>
        <v/>
      </c>
      <c r="AW110" s="95" t="str">
        <f t="shared" si="117"/>
        <v/>
      </c>
      <c r="AX110" s="413"/>
    </row>
    <row r="111" spans="2:50" ht="15.75" hidden="1">
      <c r="B111" s="394" t="s">
        <v>115</v>
      </c>
      <c r="C111" s="395"/>
      <c r="D111" s="395"/>
      <c r="E111" s="395"/>
      <c r="F111" s="395"/>
      <c r="G111" s="395"/>
      <c r="H111" s="395"/>
      <c r="I111" s="151"/>
      <c r="J111" s="151"/>
      <c r="K111" s="151"/>
      <c r="L111" s="151"/>
      <c r="M111" s="151"/>
      <c r="N111" s="385" t="s">
        <v>116</v>
      </c>
      <c r="O111" s="397" t="s">
        <v>64</v>
      </c>
      <c r="P111" s="399">
        <f>AT89+1</f>
        <v>45902</v>
      </c>
      <c r="Q111" s="390"/>
      <c r="R111" s="390"/>
      <c r="S111" s="390"/>
      <c r="T111" s="390"/>
      <c r="U111" s="399">
        <f>P111+1</f>
        <v>45903</v>
      </c>
      <c r="V111" s="390"/>
      <c r="W111" s="390"/>
      <c r="X111" s="390"/>
      <c r="Y111" s="390"/>
      <c r="Z111" s="399">
        <f>U111+1</f>
        <v>45904</v>
      </c>
      <c r="AA111" s="390"/>
      <c r="AB111" s="390"/>
      <c r="AC111" s="390"/>
      <c r="AD111" s="390"/>
      <c r="AE111" s="399">
        <f>Z111+1</f>
        <v>45905</v>
      </c>
      <c r="AF111" s="390"/>
      <c r="AG111" s="390"/>
      <c r="AH111" s="390"/>
      <c r="AI111" s="390"/>
      <c r="AJ111" s="399">
        <f>AE111+1</f>
        <v>45906</v>
      </c>
      <c r="AK111" s="390"/>
      <c r="AL111" s="390"/>
      <c r="AM111" s="390"/>
      <c r="AN111" s="390"/>
      <c r="AO111" s="399">
        <f>AJ111+1</f>
        <v>45907</v>
      </c>
      <c r="AP111" s="390"/>
      <c r="AQ111" s="390"/>
      <c r="AR111" s="390"/>
      <c r="AS111" s="390"/>
      <c r="AT111" s="399">
        <f>AO111+1</f>
        <v>45908</v>
      </c>
      <c r="AU111" s="390"/>
      <c r="AV111" s="390"/>
      <c r="AW111" s="390"/>
      <c r="AX111" s="390"/>
    </row>
    <row r="112" spans="2:50" ht="15.75" hidden="1">
      <c r="B112" s="396"/>
      <c r="C112" s="396"/>
      <c r="D112" s="396"/>
      <c r="E112" s="396"/>
      <c r="F112" s="396"/>
      <c r="G112" s="396"/>
      <c r="H112" s="396"/>
      <c r="I112" s="151"/>
      <c r="J112" s="151"/>
      <c r="K112" s="151"/>
      <c r="L112" s="151"/>
      <c r="M112" s="151"/>
      <c r="N112" s="385"/>
      <c r="O112" s="398"/>
      <c r="P112" s="399" t="s">
        <v>78</v>
      </c>
      <c r="Q112" s="390"/>
      <c r="R112" s="390"/>
      <c r="S112" s="390"/>
      <c r="T112" s="390"/>
      <c r="U112" s="399" t="s">
        <v>79</v>
      </c>
      <c r="V112" s="390"/>
      <c r="W112" s="390"/>
      <c r="X112" s="390"/>
      <c r="Y112" s="390"/>
      <c r="Z112" s="399" t="s">
        <v>80</v>
      </c>
      <c r="AA112" s="390"/>
      <c r="AB112" s="390"/>
      <c r="AC112" s="390"/>
      <c r="AD112" s="390"/>
      <c r="AE112" s="399" t="s">
        <v>75</v>
      </c>
      <c r="AF112" s="390"/>
      <c r="AG112" s="390"/>
      <c r="AH112" s="390"/>
      <c r="AI112" s="390"/>
      <c r="AJ112" s="399" t="s">
        <v>76</v>
      </c>
      <c r="AK112" s="390"/>
      <c r="AL112" s="390"/>
      <c r="AM112" s="390"/>
      <c r="AN112" s="390"/>
      <c r="AO112" s="399" t="s">
        <v>71</v>
      </c>
      <c r="AP112" s="390"/>
      <c r="AQ112" s="390"/>
      <c r="AR112" s="390"/>
      <c r="AS112" s="390"/>
      <c r="AT112" s="399" t="s">
        <v>77</v>
      </c>
      <c r="AU112" s="390"/>
      <c r="AV112" s="390"/>
      <c r="AW112" s="390"/>
      <c r="AX112" s="390"/>
    </row>
    <row r="113" spans="2:50" hidden="1">
      <c r="B113" s="385" t="s">
        <v>117</v>
      </c>
      <c r="C113" s="385" t="s">
        <v>118</v>
      </c>
      <c r="D113" s="385"/>
      <c r="E113" s="385" t="s">
        <v>119</v>
      </c>
      <c r="F113" s="385"/>
      <c r="G113" s="385"/>
      <c r="H113" s="386" t="s">
        <v>120</v>
      </c>
      <c r="I113" s="389" t="s">
        <v>121</v>
      </c>
      <c r="J113" s="389"/>
      <c r="K113" s="389"/>
      <c r="L113" s="389" t="s">
        <v>120</v>
      </c>
      <c r="M113" s="389" t="s">
        <v>122</v>
      </c>
      <c r="N113" s="397"/>
      <c r="O113" s="397" t="s">
        <v>123</v>
      </c>
      <c r="P113" s="381" t="s">
        <v>124</v>
      </c>
      <c r="Q113" s="382"/>
      <c r="R113" s="382"/>
      <c r="S113" s="383"/>
      <c r="T113" s="385" t="s">
        <v>120</v>
      </c>
      <c r="U113" s="381" t="s">
        <v>124</v>
      </c>
      <c r="V113" s="382"/>
      <c r="W113" s="382"/>
      <c r="X113" s="383"/>
      <c r="Y113" s="385" t="s">
        <v>120</v>
      </c>
      <c r="Z113" s="381" t="s">
        <v>124</v>
      </c>
      <c r="AA113" s="382"/>
      <c r="AB113" s="382"/>
      <c r="AC113" s="383"/>
      <c r="AD113" s="385" t="s">
        <v>120</v>
      </c>
      <c r="AE113" s="381" t="s">
        <v>124</v>
      </c>
      <c r="AF113" s="382"/>
      <c r="AG113" s="382"/>
      <c r="AH113" s="383"/>
      <c r="AI113" s="385" t="s">
        <v>120</v>
      </c>
      <c r="AJ113" s="381" t="s">
        <v>124</v>
      </c>
      <c r="AK113" s="382"/>
      <c r="AL113" s="382"/>
      <c r="AM113" s="383"/>
      <c r="AN113" s="385" t="s">
        <v>120</v>
      </c>
      <c r="AO113" s="381" t="s">
        <v>124</v>
      </c>
      <c r="AP113" s="382"/>
      <c r="AQ113" s="382"/>
      <c r="AR113" s="383"/>
      <c r="AS113" s="385" t="s">
        <v>120</v>
      </c>
      <c r="AT113" s="381" t="s">
        <v>124</v>
      </c>
      <c r="AU113" s="382"/>
      <c r="AV113" s="382"/>
      <c r="AW113" s="383"/>
      <c r="AX113" s="385" t="s">
        <v>120</v>
      </c>
    </row>
    <row r="114" spans="2:50" hidden="1">
      <c r="B114" s="385"/>
      <c r="C114" s="385"/>
      <c r="D114" s="385"/>
      <c r="E114" s="385" t="s">
        <v>125</v>
      </c>
      <c r="F114" s="385"/>
      <c r="G114" s="385"/>
      <c r="H114" s="387"/>
      <c r="I114" s="389" t="s">
        <v>125</v>
      </c>
      <c r="J114" s="389"/>
      <c r="K114" s="389"/>
      <c r="L114" s="389"/>
      <c r="M114" s="389"/>
      <c r="N114" s="414"/>
      <c r="O114" s="414"/>
      <c r="P114" s="381" t="s">
        <v>126</v>
      </c>
      <c r="Q114" s="382"/>
      <c r="R114" s="382"/>
      <c r="S114" s="383"/>
      <c r="T114" s="385"/>
      <c r="U114" s="381" t="s">
        <v>126</v>
      </c>
      <c r="V114" s="382"/>
      <c r="W114" s="382"/>
      <c r="X114" s="383"/>
      <c r="Y114" s="385"/>
      <c r="Z114" s="381" t="s">
        <v>126</v>
      </c>
      <c r="AA114" s="382"/>
      <c r="AB114" s="382"/>
      <c r="AC114" s="383"/>
      <c r="AD114" s="385"/>
      <c r="AE114" s="381" t="s">
        <v>126</v>
      </c>
      <c r="AF114" s="382"/>
      <c r="AG114" s="382"/>
      <c r="AH114" s="383"/>
      <c r="AI114" s="385"/>
      <c r="AJ114" s="381" t="s">
        <v>126</v>
      </c>
      <c r="AK114" s="382"/>
      <c r="AL114" s="382"/>
      <c r="AM114" s="383"/>
      <c r="AN114" s="385"/>
      <c r="AO114" s="381" t="s">
        <v>126</v>
      </c>
      <c r="AP114" s="382"/>
      <c r="AQ114" s="382"/>
      <c r="AR114" s="383"/>
      <c r="AS114" s="385"/>
      <c r="AT114" s="381" t="s">
        <v>126</v>
      </c>
      <c r="AU114" s="382"/>
      <c r="AV114" s="382"/>
      <c r="AW114" s="383"/>
      <c r="AX114" s="385"/>
    </row>
    <row r="115" spans="2:50" hidden="1">
      <c r="B115" s="385"/>
      <c r="C115" s="385"/>
      <c r="D115" s="385"/>
      <c r="E115" s="94" t="s">
        <v>127</v>
      </c>
      <c r="F115" s="94" t="s">
        <v>128</v>
      </c>
      <c r="G115" s="94" t="s">
        <v>129</v>
      </c>
      <c r="H115" s="388"/>
      <c r="I115" s="153" t="s">
        <v>127</v>
      </c>
      <c r="J115" s="153" t="s">
        <v>128</v>
      </c>
      <c r="K115" s="153" t="s">
        <v>129</v>
      </c>
      <c r="L115" s="389"/>
      <c r="M115" s="389"/>
      <c r="N115" s="414"/>
      <c r="O115" s="414"/>
      <c r="P115" s="94" t="s">
        <v>127</v>
      </c>
      <c r="Q115" s="94" t="s">
        <v>128</v>
      </c>
      <c r="R115" s="94" t="s">
        <v>129</v>
      </c>
      <c r="S115" s="94" t="s">
        <v>122</v>
      </c>
      <c r="T115" s="385"/>
      <c r="U115" s="94" t="s">
        <v>127</v>
      </c>
      <c r="V115" s="94" t="s">
        <v>128</v>
      </c>
      <c r="W115" s="94" t="s">
        <v>129</v>
      </c>
      <c r="X115" s="94" t="s">
        <v>122</v>
      </c>
      <c r="Y115" s="385"/>
      <c r="Z115" s="94" t="s">
        <v>127</v>
      </c>
      <c r="AA115" s="94" t="s">
        <v>128</v>
      </c>
      <c r="AB115" s="94" t="s">
        <v>129</v>
      </c>
      <c r="AC115" s="94" t="s">
        <v>122</v>
      </c>
      <c r="AD115" s="385"/>
      <c r="AE115" s="94" t="s">
        <v>127</v>
      </c>
      <c r="AF115" s="94" t="s">
        <v>128</v>
      </c>
      <c r="AG115" s="94" t="s">
        <v>129</v>
      </c>
      <c r="AH115" s="94" t="s">
        <v>122</v>
      </c>
      <c r="AI115" s="385"/>
      <c r="AJ115" s="94" t="s">
        <v>127</v>
      </c>
      <c r="AK115" s="94" t="s">
        <v>128</v>
      </c>
      <c r="AL115" s="94" t="s">
        <v>129</v>
      </c>
      <c r="AM115" s="94" t="s">
        <v>122</v>
      </c>
      <c r="AN115" s="385"/>
      <c r="AO115" s="94" t="s">
        <v>127</v>
      </c>
      <c r="AP115" s="94" t="s">
        <v>128</v>
      </c>
      <c r="AQ115" s="94" t="s">
        <v>129</v>
      </c>
      <c r="AR115" s="94" t="s">
        <v>122</v>
      </c>
      <c r="AS115" s="385"/>
      <c r="AT115" s="94" t="s">
        <v>127</v>
      </c>
      <c r="AU115" s="94" t="s">
        <v>128</v>
      </c>
      <c r="AV115" s="94" t="s">
        <v>129</v>
      </c>
      <c r="AW115" s="94" t="s">
        <v>122</v>
      </c>
      <c r="AX115" s="385"/>
    </row>
    <row r="116" spans="2:50" hidden="1">
      <c r="B116" s="390" t="s">
        <v>157</v>
      </c>
      <c r="C116" s="95">
        <v>1</v>
      </c>
      <c r="D116" s="95" t="s">
        <v>158</v>
      </c>
      <c r="E116" s="95">
        <v>20</v>
      </c>
      <c r="F116" s="95">
        <v>2400</v>
      </c>
      <c r="G116" s="178">
        <f>F116/E116</f>
        <v>120</v>
      </c>
      <c r="H116" s="390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391">
        <f>IFERROR(AVERAGE(K116:K132),"-")</f>
        <v>128.356901161514</v>
      </c>
      <c r="M116" s="154">
        <f>IFERROR(RANK(K116, K$116:K$132),"")</f>
        <v>16</v>
      </c>
      <c r="N116" s="414"/>
      <c r="O116" s="414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11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11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11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11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11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11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11">
        <f>AVERAGE(AV116:AV132)</f>
        <v>128.21688442781593</v>
      </c>
    </row>
    <row r="117" spans="2:50" hidden="1">
      <c r="B117" s="390"/>
      <c r="C117" s="95">
        <v>2</v>
      </c>
      <c r="D117" s="95" t="s">
        <v>159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390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392"/>
      <c r="M117" s="154">
        <f t="shared" ref="M117:M132" si="122">IFERROR(RANK(K117, K$116:K$132),"")</f>
        <v>8</v>
      </c>
      <c r="N117" s="414"/>
      <c r="O117" s="414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12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12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12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12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12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12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12"/>
    </row>
    <row r="118" spans="2:50" hidden="1">
      <c r="B118" s="390"/>
      <c r="C118" s="95">
        <v>3</v>
      </c>
      <c r="D118" s="95" t="s">
        <v>160</v>
      </c>
      <c r="E118" s="95">
        <v>16</v>
      </c>
      <c r="F118" s="95">
        <v>2400</v>
      </c>
      <c r="G118" s="178">
        <f t="shared" si="121"/>
        <v>150</v>
      </c>
      <c r="H118" s="390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392"/>
      <c r="M118" s="154">
        <f t="shared" si="122"/>
        <v>4</v>
      </c>
      <c r="N118" s="414"/>
      <c r="O118" s="414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12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12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12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12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12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12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12"/>
    </row>
    <row r="119" spans="2:50" hidden="1">
      <c r="B119" s="390"/>
      <c r="C119" s="95">
        <v>4</v>
      </c>
      <c r="D119" s="95" t="s">
        <v>161</v>
      </c>
      <c r="E119" s="95">
        <v>18</v>
      </c>
      <c r="F119" s="95">
        <v>2400</v>
      </c>
      <c r="G119" s="178">
        <f t="shared" si="121"/>
        <v>133.33333333333334</v>
      </c>
      <c r="H119" s="390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392"/>
      <c r="M119" s="154">
        <f t="shared" si="122"/>
        <v>10</v>
      </c>
      <c r="N119" s="414"/>
      <c r="O119" s="414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12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12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12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12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12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12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12"/>
    </row>
    <row r="120" spans="2:50" hidden="1">
      <c r="B120" s="390"/>
      <c r="C120" s="95">
        <v>5</v>
      </c>
      <c r="D120" s="95" t="s">
        <v>162</v>
      </c>
      <c r="E120" s="95">
        <v>16</v>
      </c>
      <c r="F120" s="95">
        <v>2400</v>
      </c>
      <c r="G120" s="178">
        <f t="shared" si="121"/>
        <v>150</v>
      </c>
      <c r="H120" s="390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392"/>
      <c r="M120" s="154">
        <f t="shared" si="122"/>
        <v>3</v>
      </c>
      <c r="N120" s="414"/>
      <c r="O120" s="414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12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12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12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12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12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12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12"/>
    </row>
    <row r="121" spans="2:50" hidden="1">
      <c r="B121" s="390"/>
      <c r="C121" s="95">
        <v>6</v>
      </c>
      <c r="D121" s="95" t="s">
        <v>163</v>
      </c>
      <c r="E121" s="95">
        <v>18</v>
      </c>
      <c r="F121" s="95">
        <v>2400</v>
      </c>
      <c r="G121" s="178">
        <f t="shared" si="121"/>
        <v>133.33333333333334</v>
      </c>
      <c r="H121" s="390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392"/>
      <c r="M121" s="154">
        <f t="shared" si="122"/>
        <v>9</v>
      </c>
      <c r="N121" s="414"/>
      <c r="O121" s="414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12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12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12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12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12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12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12"/>
    </row>
    <row r="122" spans="2:50" hidden="1">
      <c r="B122" s="390"/>
      <c r="C122" s="95">
        <v>7</v>
      </c>
      <c r="D122" s="95" t="s">
        <v>164</v>
      </c>
      <c r="E122" s="95">
        <v>20</v>
      </c>
      <c r="F122" s="95">
        <v>2400</v>
      </c>
      <c r="G122" s="178">
        <f t="shared" si="121"/>
        <v>120</v>
      </c>
      <c r="H122" s="390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392"/>
      <c r="M122" s="154">
        <f t="shared" si="122"/>
        <v>15</v>
      </c>
      <c r="N122" s="414"/>
      <c r="O122" s="414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12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12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12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12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12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12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12"/>
    </row>
    <row r="123" spans="2:50" hidden="1">
      <c r="B123" s="390"/>
      <c r="C123" s="95">
        <v>8</v>
      </c>
      <c r="D123" s="95" t="s">
        <v>166</v>
      </c>
      <c r="E123" s="95">
        <v>19</v>
      </c>
      <c r="F123" s="95">
        <v>2400</v>
      </c>
      <c r="G123" s="178">
        <f t="shared" si="121"/>
        <v>126.31578947368421</v>
      </c>
      <c r="H123" s="390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392"/>
      <c r="M123" s="154">
        <f t="shared" si="122"/>
        <v>12</v>
      </c>
      <c r="N123" s="414"/>
      <c r="O123" s="414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12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12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12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12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12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12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12"/>
    </row>
    <row r="124" spans="2:50" hidden="1">
      <c r="B124" s="390"/>
      <c r="C124" s="95">
        <v>9</v>
      </c>
      <c r="D124" s="95" t="s">
        <v>167</v>
      </c>
      <c r="E124" s="95">
        <v>18</v>
      </c>
      <c r="F124" s="95">
        <v>2400</v>
      </c>
      <c r="G124" s="178">
        <f t="shared" si="121"/>
        <v>133.33333333333334</v>
      </c>
      <c r="H124" s="390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392"/>
      <c r="M124" s="154">
        <f t="shared" si="122"/>
        <v>7</v>
      </c>
      <c r="N124" s="414"/>
      <c r="O124" s="414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12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12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12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12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12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12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12"/>
    </row>
    <row r="125" spans="2:50" hidden="1">
      <c r="B125" s="390"/>
      <c r="C125" s="95">
        <v>10</v>
      </c>
      <c r="D125" s="95" t="s">
        <v>168</v>
      </c>
      <c r="E125" s="95">
        <v>19</v>
      </c>
      <c r="F125" s="95">
        <v>2400</v>
      </c>
      <c r="G125" s="178">
        <f t="shared" si="121"/>
        <v>126.31578947368421</v>
      </c>
      <c r="H125" s="390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392"/>
      <c r="M125" s="154">
        <f t="shared" si="122"/>
        <v>13</v>
      </c>
      <c r="N125" s="414"/>
      <c r="O125" s="414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12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12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12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12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12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12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12"/>
    </row>
    <row r="126" spans="2:50" hidden="1">
      <c r="B126" s="390"/>
      <c r="C126" s="95">
        <v>11</v>
      </c>
      <c r="D126" s="95" t="s">
        <v>170</v>
      </c>
      <c r="E126" s="95">
        <v>19</v>
      </c>
      <c r="F126" s="95">
        <v>2400</v>
      </c>
      <c r="G126" s="178">
        <f t="shared" si="121"/>
        <v>126.31578947368421</v>
      </c>
      <c r="H126" s="390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392"/>
      <c r="M126" s="154">
        <f t="shared" si="122"/>
        <v>11</v>
      </c>
      <c r="N126" s="414"/>
      <c r="O126" s="414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12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12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12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12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12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12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12"/>
    </row>
    <row r="127" spans="2:50" hidden="1">
      <c r="B127" s="390"/>
      <c r="C127" s="95">
        <v>12</v>
      </c>
      <c r="D127" s="95" t="s">
        <v>171</v>
      </c>
      <c r="E127" s="95">
        <v>15</v>
      </c>
      <c r="F127" s="95">
        <v>2400</v>
      </c>
      <c r="G127" s="178">
        <f t="shared" si="121"/>
        <v>160</v>
      </c>
      <c r="H127" s="390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392"/>
      <c r="M127" s="154">
        <f t="shared" si="122"/>
        <v>2</v>
      </c>
      <c r="N127" s="414"/>
      <c r="O127" s="414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12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12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12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12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12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12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12"/>
    </row>
    <row r="128" spans="2:50" hidden="1">
      <c r="B128" s="390"/>
      <c r="C128" s="95">
        <v>13</v>
      </c>
      <c r="D128" s="95" t="s">
        <v>172</v>
      </c>
      <c r="E128" s="95">
        <v>15</v>
      </c>
      <c r="F128" s="95">
        <v>2400</v>
      </c>
      <c r="G128" s="178">
        <f t="shared" si="121"/>
        <v>160</v>
      </c>
      <c r="H128" s="390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392"/>
      <c r="M128" s="154">
        <f t="shared" si="122"/>
        <v>1</v>
      </c>
      <c r="N128" s="414"/>
      <c r="O128" s="414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12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12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12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12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12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12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12"/>
    </row>
    <row r="129" spans="2:50" hidden="1">
      <c r="B129" s="390"/>
      <c r="C129" s="95">
        <v>14</v>
      </c>
      <c r="D129" s="95" t="s">
        <v>174</v>
      </c>
      <c r="E129" s="95">
        <v>17</v>
      </c>
      <c r="F129" s="95">
        <v>2400</v>
      </c>
      <c r="G129" s="178">
        <f t="shared" si="121"/>
        <v>141.1764705882353</v>
      </c>
      <c r="H129" s="390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392"/>
      <c r="M129" s="154">
        <f t="shared" si="122"/>
        <v>6</v>
      </c>
      <c r="N129" s="414"/>
      <c r="O129" s="414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12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12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12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12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12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12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12"/>
    </row>
    <row r="130" spans="2:50" hidden="1">
      <c r="B130" s="390"/>
      <c r="C130" s="95">
        <v>15</v>
      </c>
      <c r="D130" s="95" t="s">
        <v>175</v>
      </c>
      <c r="E130" s="95">
        <v>17</v>
      </c>
      <c r="F130" s="95">
        <v>2400</v>
      </c>
      <c r="G130" s="178">
        <f t="shared" si="121"/>
        <v>141.1764705882353</v>
      </c>
      <c r="H130" s="390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392"/>
      <c r="M130" s="154">
        <f t="shared" si="122"/>
        <v>5</v>
      </c>
      <c r="N130" s="414"/>
      <c r="O130" s="414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12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12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12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12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12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12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12"/>
    </row>
    <row r="131" spans="2:50" hidden="1">
      <c r="B131" s="390"/>
      <c r="C131" s="95">
        <v>16</v>
      </c>
      <c r="D131" s="95" t="s">
        <v>176</v>
      </c>
      <c r="E131" s="95">
        <v>19</v>
      </c>
      <c r="F131" s="95">
        <v>2400</v>
      </c>
      <c r="G131" s="178">
        <f t="shared" si="121"/>
        <v>126.31578947368421</v>
      </c>
      <c r="H131" s="390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392"/>
      <c r="M131" s="154">
        <f t="shared" si="122"/>
        <v>14</v>
      </c>
      <c r="N131" s="414"/>
      <c r="O131" s="414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12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12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12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12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12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12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12"/>
    </row>
    <row r="132" spans="2:50" hidden="1">
      <c r="B132" s="390"/>
      <c r="C132" s="95">
        <v>17</v>
      </c>
      <c r="D132" s="95"/>
      <c r="E132" s="95"/>
      <c r="F132" s="95"/>
      <c r="G132" s="178"/>
      <c r="H132" s="390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393"/>
      <c r="M132" s="154" t="str">
        <f t="shared" si="122"/>
        <v/>
      </c>
      <c r="N132" s="398"/>
      <c r="O132" s="398"/>
      <c r="P132" s="95"/>
      <c r="Q132" s="152"/>
      <c r="R132" s="178" t="str">
        <f t="shared" si="123"/>
        <v/>
      </c>
      <c r="S132" s="95" t="str">
        <f t="shared" si="124"/>
        <v/>
      </c>
      <c r="T132" s="413"/>
      <c r="U132" s="95"/>
      <c r="V132" s="152"/>
      <c r="W132" s="178" t="str">
        <f t="shared" si="125"/>
        <v/>
      </c>
      <c r="X132" s="95" t="str">
        <f t="shared" si="126"/>
        <v/>
      </c>
      <c r="Y132" s="413"/>
      <c r="Z132" s="95"/>
      <c r="AA132" s="152"/>
      <c r="AB132" s="178" t="str">
        <f t="shared" si="127"/>
        <v/>
      </c>
      <c r="AC132" s="95" t="str">
        <f t="shared" si="128"/>
        <v/>
      </c>
      <c r="AD132" s="413"/>
      <c r="AE132" s="95"/>
      <c r="AF132" s="152"/>
      <c r="AG132" s="178" t="str">
        <f t="shared" si="129"/>
        <v/>
      </c>
      <c r="AH132" s="95" t="str">
        <f t="shared" si="130"/>
        <v/>
      </c>
      <c r="AI132" s="413"/>
      <c r="AJ132" s="95"/>
      <c r="AK132" s="152"/>
      <c r="AL132" s="178" t="str">
        <f t="shared" si="131"/>
        <v/>
      </c>
      <c r="AM132" s="95" t="str">
        <f t="shared" si="132"/>
        <v/>
      </c>
      <c r="AN132" s="413"/>
      <c r="AO132" s="95"/>
      <c r="AP132" s="152"/>
      <c r="AQ132" s="178" t="str">
        <f t="shared" si="133"/>
        <v/>
      </c>
      <c r="AR132" s="95" t="str">
        <f t="shared" si="134"/>
        <v/>
      </c>
      <c r="AS132" s="413"/>
      <c r="AT132" s="95"/>
      <c r="AU132" s="152"/>
      <c r="AV132" s="178" t="str">
        <f t="shared" si="135"/>
        <v/>
      </c>
      <c r="AW132" s="95" t="str">
        <f t="shared" si="136"/>
        <v/>
      </c>
      <c r="AX132" s="413"/>
    </row>
    <row r="133" spans="2:50" ht="15.75" hidden="1">
      <c r="B133" s="394" t="s">
        <v>115</v>
      </c>
      <c r="C133" s="395"/>
      <c r="D133" s="395"/>
      <c r="E133" s="395"/>
      <c r="F133" s="395"/>
      <c r="G133" s="395"/>
      <c r="H133" s="395"/>
      <c r="I133" s="151"/>
      <c r="J133" s="151"/>
      <c r="K133" s="151"/>
      <c r="L133" s="151"/>
      <c r="M133" s="151"/>
      <c r="N133" s="385" t="s">
        <v>116</v>
      </c>
      <c r="O133" s="397" t="s">
        <v>64</v>
      </c>
      <c r="P133" s="399">
        <f>AT111+1</f>
        <v>45909</v>
      </c>
      <c r="Q133" s="390"/>
      <c r="R133" s="390"/>
      <c r="S133" s="390"/>
      <c r="T133" s="390"/>
      <c r="U133" s="399">
        <f>P133+1</f>
        <v>45910</v>
      </c>
      <c r="V133" s="390"/>
      <c r="W133" s="390"/>
      <c r="X133" s="390"/>
      <c r="Y133" s="390"/>
      <c r="Z133" s="399">
        <f>U133+1</f>
        <v>45911</v>
      </c>
      <c r="AA133" s="390"/>
      <c r="AB133" s="390"/>
      <c r="AC133" s="390"/>
      <c r="AD133" s="390"/>
      <c r="AE133" s="399">
        <f>Z133+1</f>
        <v>45912</v>
      </c>
      <c r="AF133" s="390"/>
      <c r="AG133" s="390"/>
      <c r="AH133" s="390"/>
      <c r="AI133" s="390"/>
      <c r="AJ133" s="399">
        <f>AE133+1</f>
        <v>45913</v>
      </c>
      <c r="AK133" s="390"/>
      <c r="AL133" s="390"/>
      <c r="AM133" s="390"/>
      <c r="AN133" s="390"/>
      <c r="AO133" s="399">
        <f>AJ133+1</f>
        <v>45914</v>
      </c>
      <c r="AP133" s="390"/>
      <c r="AQ133" s="390"/>
      <c r="AR133" s="390"/>
      <c r="AS133" s="390"/>
      <c r="AT133" s="399">
        <f>AO133+1</f>
        <v>45915</v>
      </c>
      <c r="AU133" s="390"/>
      <c r="AV133" s="390"/>
      <c r="AW133" s="390"/>
      <c r="AX133" s="390"/>
    </row>
    <row r="134" spans="2:50" ht="15.75" hidden="1">
      <c r="B134" s="396"/>
      <c r="C134" s="396"/>
      <c r="D134" s="396"/>
      <c r="E134" s="396"/>
      <c r="F134" s="396"/>
      <c r="G134" s="396"/>
      <c r="H134" s="396"/>
      <c r="I134" s="151"/>
      <c r="J134" s="151"/>
      <c r="K134" s="151"/>
      <c r="L134" s="151"/>
      <c r="M134" s="151"/>
      <c r="N134" s="385"/>
      <c r="O134" s="398"/>
      <c r="P134" s="399" t="s">
        <v>78</v>
      </c>
      <c r="Q134" s="390"/>
      <c r="R134" s="390"/>
      <c r="S134" s="390"/>
      <c r="T134" s="390"/>
      <c r="U134" s="399" t="s">
        <v>79</v>
      </c>
      <c r="V134" s="390"/>
      <c r="W134" s="390"/>
      <c r="X134" s="390"/>
      <c r="Y134" s="390"/>
      <c r="Z134" s="399" t="s">
        <v>80</v>
      </c>
      <c r="AA134" s="390"/>
      <c r="AB134" s="390"/>
      <c r="AC134" s="390"/>
      <c r="AD134" s="390"/>
      <c r="AE134" s="399" t="s">
        <v>75</v>
      </c>
      <c r="AF134" s="390"/>
      <c r="AG134" s="390"/>
      <c r="AH134" s="390"/>
      <c r="AI134" s="390"/>
      <c r="AJ134" s="399" t="s">
        <v>76</v>
      </c>
      <c r="AK134" s="390"/>
      <c r="AL134" s="390"/>
      <c r="AM134" s="390"/>
      <c r="AN134" s="390"/>
      <c r="AO134" s="399" t="s">
        <v>71</v>
      </c>
      <c r="AP134" s="390"/>
      <c r="AQ134" s="390"/>
      <c r="AR134" s="390"/>
      <c r="AS134" s="390"/>
      <c r="AT134" s="399" t="s">
        <v>77</v>
      </c>
      <c r="AU134" s="390"/>
      <c r="AV134" s="390"/>
      <c r="AW134" s="390"/>
      <c r="AX134" s="390"/>
    </row>
    <row r="135" spans="2:50" hidden="1">
      <c r="B135" s="385" t="s">
        <v>117</v>
      </c>
      <c r="C135" s="385" t="s">
        <v>118</v>
      </c>
      <c r="D135" s="385"/>
      <c r="E135" s="385" t="s">
        <v>119</v>
      </c>
      <c r="F135" s="385"/>
      <c r="G135" s="385"/>
      <c r="H135" s="386" t="s">
        <v>120</v>
      </c>
      <c r="I135" s="389" t="s">
        <v>121</v>
      </c>
      <c r="J135" s="389"/>
      <c r="K135" s="389"/>
      <c r="L135" s="389" t="s">
        <v>120</v>
      </c>
      <c r="M135" s="389" t="s">
        <v>122</v>
      </c>
      <c r="N135" s="397"/>
      <c r="O135" s="397" t="s">
        <v>123</v>
      </c>
      <c r="P135" s="381" t="s">
        <v>124</v>
      </c>
      <c r="Q135" s="382"/>
      <c r="R135" s="382"/>
      <c r="S135" s="383"/>
      <c r="T135" s="385" t="s">
        <v>120</v>
      </c>
      <c r="U135" s="381" t="s">
        <v>124</v>
      </c>
      <c r="V135" s="382"/>
      <c r="W135" s="382"/>
      <c r="X135" s="383"/>
      <c r="Y135" s="385" t="s">
        <v>120</v>
      </c>
      <c r="Z135" s="381" t="s">
        <v>124</v>
      </c>
      <c r="AA135" s="382"/>
      <c r="AB135" s="382"/>
      <c r="AC135" s="383"/>
      <c r="AD135" s="385" t="s">
        <v>120</v>
      </c>
      <c r="AE135" s="381" t="s">
        <v>124</v>
      </c>
      <c r="AF135" s="382"/>
      <c r="AG135" s="382"/>
      <c r="AH135" s="383"/>
      <c r="AI135" s="385" t="s">
        <v>120</v>
      </c>
      <c r="AJ135" s="381" t="s">
        <v>124</v>
      </c>
      <c r="AK135" s="382"/>
      <c r="AL135" s="382"/>
      <c r="AM135" s="383"/>
      <c r="AN135" s="385" t="s">
        <v>120</v>
      </c>
      <c r="AO135" s="381" t="s">
        <v>124</v>
      </c>
      <c r="AP135" s="382"/>
      <c r="AQ135" s="382"/>
      <c r="AR135" s="383"/>
      <c r="AS135" s="385" t="s">
        <v>120</v>
      </c>
      <c r="AT135" s="381" t="s">
        <v>124</v>
      </c>
      <c r="AU135" s="382"/>
      <c r="AV135" s="382"/>
      <c r="AW135" s="383"/>
      <c r="AX135" s="385" t="s">
        <v>120</v>
      </c>
    </row>
    <row r="136" spans="2:50" hidden="1">
      <c r="B136" s="385"/>
      <c r="C136" s="385"/>
      <c r="D136" s="385"/>
      <c r="E136" s="385" t="s">
        <v>125</v>
      </c>
      <c r="F136" s="385"/>
      <c r="G136" s="385"/>
      <c r="H136" s="387"/>
      <c r="I136" s="389" t="s">
        <v>125</v>
      </c>
      <c r="J136" s="389"/>
      <c r="K136" s="389"/>
      <c r="L136" s="389"/>
      <c r="M136" s="389"/>
      <c r="N136" s="414"/>
      <c r="O136" s="414"/>
      <c r="P136" s="381" t="s">
        <v>126</v>
      </c>
      <c r="Q136" s="382"/>
      <c r="R136" s="382"/>
      <c r="S136" s="383"/>
      <c r="T136" s="385"/>
      <c r="U136" s="381" t="s">
        <v>126</v>
      </c>
      <c r="V136" s="382"/>
      <c r="W136" s="382"/>
      <c r="X136" s="383"/>
      <c r="Y136" s="385"/>
      <c r="Z136" s="381" t="s">
        <v>126</v>
      </c>
      <c r="AA136" s="382"/>
      <c r="AB136" s="382"/>
      <c r="AC136" s="383"/>
      <c r="AD136" s="385"/>
      <c r="AE136" s="381" t="s">
        <v>126</v>
      </c>
      <c r="AF136" s="382"/>
      <c r="AG136" s="382"/>
      <c r="AH136" s="383"/>
      <c r="AI136" s="385"/>
      <c r="AJ136" s="381" t="s">
        <v>126</v>
      </c>
      <c r="AK136" s="382"/>
      <c r="AL136" s="382"/>
      <c r="AM136" s="383"/>
      <c r="AN136" s="385"/>
      <c r="AO136" s="381" t="s">
        <v>126</v>
      </c>
      <c r="AP136" s="382"/>
      <c r="AQ136" s="382"/>
      <c r="AR136" s="383"/>
      <c r="AS136" s="385"/>
      <c r="AT136" s="381" t="s">
        <v>126</v>
      </c>
      <c r="AU136" s="382"/>
      <c r="AV136" s="382"/>
      <c r="AW136" s="383"/>
      <c r="AX136" s="385"/>
    </row>
    <row r="137" spans="2:50" hidden="1">
      <c r="B137" s="385"/>
      <c r="C137" s="385"/>
      <c r="D137" s="385"/>
      <c r="E137" s="94" t="s">
        <v>127</v>
      </c>
      <c r="F137" s="94" t="s">
        <v>128</v>
      </c>
      <c r="G137" s="94" t="s">
        <v>129</v>
      </c>
      <c r="H137" s="388"/>
      <c r="I137" s="153" t="s">
        <v>127</v>
      </c>
      <c r="J137" s="153" t="s">
        <v>128</v>
      </c>
      <c r="K137" s="153" t="s">
        <v>129</v>
      </c>
      <c r="L137" s="389"/>
      <c r="M137" s="389"/>
      <c r="N137" s="414"/>
      <c r="O137" s="414"/>
      <c r="P137" s="94" t="s">
        <v>127</v>
      </c>
      <c r="Q137" s="94" t="s">
        <v>128</v>
      </c>
      <c r="R137" s="94" t="s">
        <v>129</v>
      </c>
      <c r="S137" s="94" t="s">
        <v>122</v>
      </c>
      <c r="T137" s="385"/>
      <c r="U137" s="94" t="s">
        <v>127</v>
      </c>
      <c r="V137" s="94" t="s">
        <v>128</v>
      </c>
      <c r="W137" s="94" t="s">
        <v>129</v>
      </c>
      <c r="X137" s="94" t="s">
        <v>122</v>
      </c>
      <c r="Y137" s="385"/>
      <c r="Z137" s="94" t="s">
        <v>127</v>
      </c>
      <c r="AA137" s="94" t="s">
        <v>128</v>
      </c>
      <c r="AB137" s="94" t="s">
        <v>129</v>
      </c>
      <c r="AC137" s="94" t="s">
        <v>122</v>
      </c>
      <c r="AD137" s="385"/>
      <c r="AE137" s="94" t="s">
        <v>127</v>
      </c>
      <c r="AF137" s="94" t="s">
        <v>128</v>
      </c>
      <c r="AG137" s="94" t="s">
        <v>129</v>
      </c>
      <c r="AH137" s="94" t="s">
        <v>122</v>
      </c>
      <c r="AI137" s="385"/>
      <c r="AJ137" s="94" t="s">
        <v>127</v>
      </c>
      <c r="AK137" s="94" t="s">
        <v>128</v>
      </c>
      <c r="AL137" s="94" t="s">
        <v>129</v>
      </c>
      <c r="AM137" s="94" t="s">
        <v>122</v>
      </c>
      <c r="AN137" s="385"/>
      <c r="AO137" s="94" t="s">
        <v>127</v>
      </c>
      <c r="AP137" s="94" t="s">
        <v>128</v>
      </c>
      <c r="AQ137" s="94" t="s">
        <v>129</v>
      </c>
      <c r="AR137" s="94" t="s">
        <v>122</v>
      </c>
      <c r="AS137" s="385"/>
      <c r="AT137" s="94" t="s">
        <v>127</v>
      </c>
      <c r="AU137" s="94" t="s">
        <v>128</v>
      </c>
      <c r="AV137" s="94" t="s">
        <v>129</v>
      </c>
      <c r="AW137" s="94" t="s">
        <v>122</v>
      </c>
      <c r="AX137" s="385"/>
    </row>
    <row r="138" spans="2:50" hidden="1">
      <c r="B138" s="390" t="s">
        <v>157</v>
      </c>
      <c r="C138" s="95">
        <v>1</v>
      </c>
      <c r="D138" s="95" t="s">
        <v>158</v>
      </c>
      <c r="E138" s="95">
        <v>20</v>
      </c>
      <c r="F138" s="95">
        <v>2400</v>
      </c>
      <c r="G138" s="178">
        <f>F138/E138</f>
        <v>120</v>
      </c>
      <c r="H138" s="390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391">
        <f>IFERROR(AVERAGE(K138:K154),"-")</f>
        <v>128.82230941704694</v>
      </c>
      <c r="M138" s="154">
        <f>IFERROR(RANK(K138, K$138:K$154),"")</f>
        <v>15</v>
      </c>
      <c r="N138" s="414"/>
      <c r="O138" s="414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11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11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11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11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11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11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11">
        <f>AVERAGE(AV138:AV154)</f>
        <v>128.09685358087518</v>
      </c>
    </row>
    <row r="139" spans="2:50" hidden="1">
      <c r="B139" s="390"/>
      <c r="C139" s="95">
        <v>2</v>
      </c>
      <c r="D139" s="95" t="s">
        <v>159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390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392"/>
      <c r="M139" s="154">
        <f t="shared" ref="M139:M154" si="141">IFERROR(RANK(K139, K$138:K$154),"")</f>
        <v>7</v>
      </c>
      <c r="N139" s="414"/>
      <c r="O139" s="414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12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12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12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12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12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12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12"/>
    </row>
    <row r="140" spans="2:50" hidden="1">
      <c r="B140" s="390"/>
      <c r="C140" s="95">
        <v>3</v>
      </c>
      <c r="D140" s="95" t="s">
        <v>160</v>
      </c>
      <c r="E140" s="95">
        <v>16</v>
      </c>
      <c r="F140" s="95">
        <v>2400</v>
      </c>
      <c r="G140" s="178">
        <f t="shared" si="140"/>
        <v>150</v>
      </c>
      <c r="H140" s="390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392"/>
      <c r="M140" s="154">
        <f t="shared" si="141"/>
        <v>4</v>
      </c>
      <c r="N140" s="414"/>
      <c r="O140" s="414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12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12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12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12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12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12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12"/>
    </row>
    <row r="141" spans="2:50" hidden="1">
      <c r="B141" s="390"/>
      <c r="C141" s="95">
        <v>4</v>
      </c>
      <c r="D141" s="95" t="s">
        <v>161</v>
      </c>
      <c r="E141" s="95">
        <v>18</v>
      </c>
      <c r="F141" s="95">
        <v>2400</v>
      </c>
      <c r="G141" s="178">
        <f t="shared" si="140"/>
        <v>133.33333333333334</v>
      </c>
      <c r="H141" s="390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392"/>
      <c r="M141" s="154">
        <f t="shared" si="141"/>
        <v>8</v>
      </c>
      <c r="N141" s="414"/>
      <c r="O141" s="414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12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12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12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12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12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12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12"/>
    </row>
    <row r="142" spans="2:50" hidden="1">
      <c r="B142" s="390"/>
      <c r="C142" s="95">
        <v>5</v>
      </c>
      <c r="D142" s="95" t="s">
        <v>162</v>
      </c>
      <c r="E142" s="95">
        <v>16</v>
      </c>
      <c r="F142" s="95">
        <v>2400</v>
      </c>
      <c r="G142" s="178">
        <f t="shared" si="140"/>
        <v>150</v>
      </c>
      <c r="H142" s="390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392"/>
      <c r="M142" s="154">
        <f t="shared" si="141"/>
        <v>3</v>
      </c>
      <c r="N142" s="414"/>
      <c r="O142" s="414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12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12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12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12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12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12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12"/>
    </row>
    <row r="143" spans="2:50" hidden="1">
      <c r="B143" s="390"/>
      <c r="C143" s="95">
        <v>6</v>
      </c>
      <c r="D143" s="95" t="s">
        <v>163</v>
      </c>
      <c r="E143" s="95">
        <v>18</v>
      </c>
      <c r="F143" s="95">
        <v>2400</v>
      </c>
      <c r="G143" s="178">
        <f t="shared" si="140"/>
        <v>133.33333333333334</v>
      </c>
      <c r="H143" s="390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392"/>
      <c r="M143" s="154">
        <f t="shared" si="141"/>
        <v>10</v>
      </c>
      <c r="N143" s="414"/>
      <c r="O143" s="414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12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12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12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12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12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12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12"/>
    </row>
    <row r="144" spans="2:50" hidden="1">
      <c r="B144" s="390"/>
      <c r="C144" s="95">
        <v>7</v>
      </c>
      <c r="D144" s="95" t="s">
        <v>164</v>
      </c>
      <c r="E144" s="95">
        <v>20</v>
      </c>
      <c r="F144" s="95">
        <v>2400</v>
      </c>
      <c r="G144" s="178">
        <f t="shared" si="140"/>
        <v>120</v>
      </c>
      <c r="H144" s="390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392"/>
      <c r="M144" s="154">
        <f t="shared" si="141"/>
        <v>16</v>
      </c>
      <c r="N144" s="414"/>
      <c r="O144" s="414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12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12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12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12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12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12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12"/>
    </row>
    <row r="145" spans="2:50" hidden="1">
      <c r="B145" s="390"/>
      <c r="C145" s="95">
        <v>8</v>
      </c>
      <c r="D145" s="95" t="s">
        <v>166</v>
      </c>
      <c r="E145" s="95">
        <v>19</v>
      </c>
      <c r="F145" s="95">
        <v>2400</v>
      </c>
      <c r="G145" s="178">
        <f t="shared" si="140"/>
        <v>126.31578947368421</v>
      </c>
      <c r="H145" s="390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392"/>
      <c r="M145" s="154">
        <f t="shared" si="141"/>
        <v>13</v>
      </c>
      <c r="N145" s="414"/>
      <c r="O145" s="414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12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12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12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12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12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12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12"/>
    </row>
    <row r="146" spans="2:50" hidden="1">
      <c r="B146" s="390"/>
      <c r="C146" s="95">
        <v>9</v>
      </c>
      <c r="D146" s="95" t="s">
        <v>167</v>
      </c>
      <c r="E146" s="95">
        <v>18</v>
      </c>
      <c r="F146" s="95">
        <v>2400</v>
      </c>
      <c r="G146" s="178">
        <f t="shared" si="140"/>
        <v>133.33333333333334</v>
      </c>
      <c r="H146" s="390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392"/>
      <c r="M146" s="154">
        <f t="shared" si="141"/>
        <v>9</v>
      </c>
      <c r="N146" s="414"/>
      <c r="O146" s="414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12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12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12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12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12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12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12"/>
    </row>
    <row r="147" spans="2:50" hidden="1">
      <c r="B147" s="390"/>
      <c r="C147" s="95">
        <v>10</v>
      </c>
      <c r="D147" s="95" t="s">
        <v>168</v>
      </c>
      <c r="E147" s="95">
        <v>19</v>
      </c>
      <c r="F147" s="95">
        <v>2400</v>
      </c>
      <c r="G147" s="178">
        <f t="shared" si="140"/>
        <v>126.31578947368421</v>
      </c>
      <c r="H147" s="390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392"/>
      <c r="M147" s="154">
        <f t="shared" si="141"/>
        <v>11</v>
      </c>
      <c r="N147" s="414"/>
      <c r="O147" s="414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12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12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12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12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12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12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12"/>
    </row>
    <row r="148" spans="2:50" hidden="1">
      <c r="B148" s="390"/>
      <c r="C148" s="95">
        <v>11</v>
      </c>
      <c r="D148" s="95" t="s">
        <v>170</v>
      </c>
      <c r="E148" s="95">
        <v>19</v>
      </c>
      <c r="F148" s="95">
        <v>2400</v>
      </c>
      <c r="G148" s="178">
        <f t="shared" si="140"/>
        <v>126.31578947368421</v>
      </c>
      <c r="H148" s="390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392"/>
      <c r="M148" s="154">
        <f t="shared" si="141"/>
        <v>12</v>
      </c>
      <c r="N148" s="414"/>
      <c r="O148" s="414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12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12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12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12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12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12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12"/>
    </row>
    <row r="149" spans="2:50" hidden="1">
      <c r="B149" s="390"/>
      <c r="C149" s="95">
        <v>12</v>
      </c>
      <c r="D149" s="95" t="s">
        <v>171</v>
      </c>
      <c r="E149" s="95">
        <v>15</v>
      </c>
      <c r="F149" s="95">
        <v>2400</v>
      </c>
      <c r="G149" s="178">
        <f t="shared" si="140"/>
        <v>160</v>
      </c>
      <c r="H149" s="390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392"/>
      <c r="M149" s="154">
        <f t="shared" si="141"/>
        <v>1</v>
      </c>
      <c r="N149" s="414"/>
      <c r="O149" s="414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12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12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12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12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12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12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12"/>
    </row>
    <row r="150" spans="2:50" hidden="1">
      <c r="B150" s="390"/>
      <c r="C150" s="95">
        <v>13</v>
      </c>
      <c r="D150" s="95" t="s">
        <v>172</v>
      </c>
      <c r="E150" s="95">
        <v>15</v>
      </c>
      <c r="F150" s="95">
        <v>2400</v>
      </c>
      <c r="G150" s="178">
        <f t="shared" si="140"/>
        <v>160</v>
      </c>
      <c r="H150" s="390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392"/>
      <c r="M150" s="154">
        <f t="shared" si="141"/>
        <v>2</v>
      </c>
      <c r="N150" s="414"/>
      <c r="O150" s="414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12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12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12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12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12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12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12"/>
    </row>
    <row r="151" spans="2:50" hidden="1">
      <c r="B151" s="390"/>
      <c r="C151" s="95">
        <v>14</v>
      </c>
      <c r="D151" s="95" t="s">
        <v>174</v>
      </c>
      <c r="E151" s="95">
        <v>17</v>
      </c>
      <c r="F151" s="95">
        <v>2400</v>
      </c>
      <c r="G151" s="178">
        <f t="shared" si="140"/>
        <v>141.1764705882353</v>
      </c>
      <c r="H151" s="390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392"/>
      <c r="M151" s="154">
        <f t="shared" si="141"/>
        <v>6</v>
      </c>
      <c r="N151" s="414"/>
      <c r="O151" s="414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12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12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12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12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12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12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12"/>
    </row>
    <row r="152" spans="2:50" hidden="1">
      <c r="B152" s="390"/>
      <c r="C152" s="95">
        <v>15</v>
      </c>
      <c r="D152" s="95" t="s">
        <v>175</v>
      </c>
      <c r="E152" s="95">
        <v>17</v>
      </c>
      <c r="F152" s="95">
        <v>2400</v>
      </c>
      <c r="G152" s="178">
        <f t="shared" si="140"/>
        <v>141.1764705882353</v>
      </c>
      <c r="H152" s="390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392"/>
      <c r="M152" s="154">
        <f t="shared" si="141"/>
        <v>5</v>
      </c>
      <c r="N152" s="414"/>
      <c r="O152" s="414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12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12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12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12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12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12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12"/>
    </row>
    <row r="153" spans="2:50" hidden="1">
      <c r="B153" s="390"/>
      <c r="C153" s="95">
        <v>16</v>
      </c>
      <c r="D153" s="95" t="s">
        <v>176</v>
      </c>
      <c r="E153" s="95">
        <v>19</v>
      </c>
      <c r="F153" s="95">
        <v>2400</v>
      </c>
      <c r="G153" s="178">
        <f t="shared" si="140"/>
        <v>126.31578947368421</v>
      </c>
      <c r="H153" s="390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392"/>
      <c r="M153" s="154">
        <f t="shared" si="141"/>
        <v>14</v>
      </c>
      <c r="N153" s="414"/>
      <c r="O153" s="414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12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12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12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12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12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12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12"/>
    </row>
    <row r="154" spans="2:50" hidden="1">
      <c r="B154" s="390"/>
      <c r="C154" s="95">
        <v>17</v>
      </c>
      <c r="D154" s="95"/>
      <c r="E154" s="95"/>
      <c r="F154" s="95"/>
      <c r="G154" s="178"/>
      <c r="H154" s="390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393"/>
      <c r="M154" s="154" t="str">
        <f t="shared" si="141"/>
        <v/>
      </c>
      <c r="N154" s="398"/>
      <c r="O154" s="398"/>
      <c r="P154" s="95"/>
      <c r="Q154" s="152"/>
      <c r="R154" s="178" t="str">
        <f t="shared" si="142"/>
        <v/>
      </c>
      <c r="S154" s="95" t="str">
        <f t="shared" si="143"/>
        <v/>
      </c>
      <c r="T154" s="413"/>
      <c r="U154" s="95"/>
      <c r="V154" s="152"/>
      <c r="W154" s="178" t="str">
        <f t="shared" si="144"/>
        <v/>
      </c>
      <c r="X154" s="95" t="str">
        <f t="shared" si="145"/>
        <v/>
      </c>
      <c r="Y154" s="413"/>
      <c r="Z154" s="95"/>
      <c r="AA154" s="152"/>
      <c r="AB154" s="178" t="str">
        <f t="shared" si="146"/>
        <v/>
      </c>
      <c r="AC154" s="95" t="str">
        <f t="shared" si="147"/>
        <v/>
      </c>
      <c r="AD154" s="413"/>
      <c r="AE154" s="95"/>
      <c r="AF154" s="152"/>
      <c r="AG154" s="178" t="str">
        <f t="shared" si="148"/>
        <v/>
      </c>
      <c r="AH154" s="95" t="str">
        <f t="shared" si="149"/>
        <v/>
      </c>
      <c r="AI154" s="413"/>
      <c r="AJ154" s="95"/>
      <c r="AK154" s="152"/>
      <c r="AL154" s="178" t="str">
        <f t="shared" si="150"/>
        <v/>
      </c>
      <c r="AM154" s="95" t="str">
        <f t="shared" si="151"/>
        <v/>
      </c>
      <c r="AN154" s="413"/>
      <c r="AO154" s="95"/>
      <c r="AP154" s="152"/>
      <c r="AQ154" s="178" t="str">
        <f t="shared" si="152"/>
        <v/>
      </c>
      <c r="AR154" s="95" t="str">
        <f t="shared" si="153"/>
        <v/>
      </c>
      <c r="AS154" s="413"/>
      <c r="AT154" s="95"/>
      <c r="AU154" s="152"/>
      <c r="AV154" s="178" t="str">
        <f t="shared" si="154"/>
        <v/>
      </c>
      <c r="AW154" s="95" t="str">
        <f t="shared" si="155"/>
        <v/>
      </c>
      <c r="AX154" s="413"/>
    </row>
    <row r="155" spans="2:50" ht="15.75" hidden="1">
      <c r="B155" s="394" t="s">
        <v>115</v>
      </c>
      <c r="C155" s="395"/>
      <c r="D155" s="395"/>
      <c r="E155" s="395"/>
      <c r="F155" s="395"/>
      <c r="G155" s="395"/>
      <c r="H155" s="395"/>
      <c r="I155" s="151"/>
      <c r="J155" s="151"/>
      <c r="K155" s="151"/>
      <c r="L155" s="151"/>
      <c r="M155" s="151"/>
      <c r="N155" s="385" t="s">
        <v>116</v>
      </c>
      <c r="O155" s="397" t="s">
        <v>64</v>
      </c>
      <c r="P155" s="399">
        <f>AT133+1</f>
        <v>45916</v>
      </c>
      <c r="Q155" s="390"/>
      <c r="R155" s="390"/>
      <c r="S155" s="390"/>
      <c r="T155" s="390"/>
      <c r="U155" s="399">
        <f>P155+1</f>
        <v>45917</v>
      </c>
      <c r="V155" s="390"/>
      <c r="W155" s="390"/>
      <c r="X155" s="390"/>
      <c r="Y155" s="390"/>
      <c r="Z155" s="399">
        <f>U155+1</f>
        <v>45918</v>
      </c>
      <c r="AA155" s="390"/>
      <c r="AB155" s="390"/>
      <c r="AC155" s="390"/>
      <c r="AD155" s="390"/>
      <c r="AE155" s="399">
        <f>Z155+1</f>
        <v>45919</v>
      </c>
      <c r="AF155" s="390"/>
      <c r="AG155" s="390"/>
      <c r="AH155" s="390"/>
      <c r="AI155" s="390"/>
      <c r="AJ155" s="399">
        <f>AE155+1</f>
        <v>45920</v>
      </c>
      <c r="AK155" s="390"/>
      <c r="AL155" s="390"/>
      <c r="AM155" s="390"/>
      <c r="AN155" s="390"/>
      <c r="AO155" s="399">
        <f>AJ155+1</f>
        <v>45921</v>
      </c>
      <c r="AP155" s="390"/>
      <c r="AQ155" s="390"/>
      <c r="AR155" s="390"/>
      <c r="AS155" s="390"/>
      <c r="AT155" s="399">
        <f>AO155+1</f>
        <v>45922</v>
      </c>
      <c r="AU155" s="390"/>
      <c r="AV155" s="390"/>
      <c r="AW155" s="390"/>
      <c r="AX155" s="390"/>
    </row>
    <row r="156" spans="2:50" ht="15.75" hidden="1">
      <c r="B156" s="396"/>
      <c r="C156" s="396"/>
      <c r="D156" s="396"/>
      <c r="E156" s="396"/>
      <c r="F156" s="396"/>
      <c r="G156" s="396"/>
      <c r="H156" s="396"/>
      <c r="I156" s="151"/>
      <c r="J156" s="151"/>
      <c r="K156" s="151"/>
      <c r="L156" s="151"/>
      <c r="M156" s="151"/>
      <c r="N156" s="385"/>
      <c r="O156" s="398"/>
      <c r="P156" s="399" t="s">
        <v>78</v>
      </c>
      <c r="Q156" s="390"/>
      <c r="R156" s="390"/>
      <c r="S156" s="390"/>
      <c r="T156" s="390"/>
      <c r="U156" s="399" t="s">
        <v>79</v>
      </c>
      <c r="V156" s="390"/>
      <c r="W156" s="390"/>
      <c r="X156" s="390"/>
      <c r="Y156" s="390"/>
      <c r="Z156" s="399" t="s">
        <v>80</v>
      </c>
      <c r="AA156" s="390"/>
      <c r="AB156" s="390"/>
      <c r="AC156" s="390"/>
      <c r="AD156" s="390"/>
      <c r="AE156" s="399" t="s">
        <v>75</v>
      </c>
      <c r="AF156" s="390"/>
      <c r="AG156" s="390"/>
      <c r="AH156" s="390"/>
      <c r="AI156" s="390"/>
      <c r="AJ156" s="399" t="s">
        <v>76</v>
      </c>
      <c r="AK156" s="390"/>
      <c r="AL156" s="390"/>
      <c r="AM156" s="390"/>
      <c r="AN156" s="390"/>
      <c r="AO156" s="399" t="s">
        <v>71</v>
      </c>
      <c r="AP156" s="390"/>
      <c r="AQ156" s="390"/>
      <c r="AR156" s="390"/>
      <c r="AS156" s="390"/>
      <c r="AT156" s="399" t="s">
        <v>77</v>
      </c>
      <c r="AU156" s="390"/>
      <c r="AV156" s="390"/>
      <c r="AW156" s="390"/>
      <c r="AX156" s="390"/>
    </row>
    <row r="157" spans="2:50" hidden="1">
      <c r="B157" s="385" t="s">
        <v>117</v>
      </c>
      <c r="C157" s="385" t="s">
        <v>118</v>
      </c>
      <c r="D157" s="385"/>
      <c r="E157" s="385" t="s">
        <v>119</v>
      </c>
      <c r="F157" s="385"/>
      <c r="G157" s="385"/>
      <c r="H157" s="386" t="s">
        <v>120</v>
      </c>
      <c r="I157" s="389" t="s">
        <v>121</v>
      </c>
      <c r="J157" s="389"/>
      <c r="K157" s="389"/>
      <c r="L157" s="389" t="s">
        <v>120</v>
      </c>
      <c r="M157" s="389" t="s">
        <v>122</v>
      </c>
      <c r="N157" s="397"/>
      <c r="O157" s="397" t="s">
        <v>123</v>
      </c>
      <c r="P157" s="381" t="s">
        <v>124</v>
      </c>
      <c r="Q157" s="382"/>
      <c r="R157" s="382"/>
      <c r="S157" s="383"/>
      <c r="T157" s="385" t="s">
        <v>120</v>
      </c>
      <c r="U157" s="381" t="s">
        <v>124</v>
      </c>
      <c r="V157" s="382"/>
      <c r="W157" s="382"/>
      <c r="X157" s="383"/>
      <c r="Y157" s="385" t="s">
        <v>120</v>
      </c>
      <c r="Z157" s="381" t="s">
        <v>124</v>
      </c>
      <c r="AA157" s="382"/>
      <c r="AB157" s="382"/>
      <c r="AC157" s="383"/>
      <c r="AD157" s="385" t="s">
        <v>120</v>
      </c>
      <c r="AE157" s="381" t="s">
        <v>124</v>
      </c>
      <c r="AF157" s="382"/>
      <c r="AG157" s="382"/>
      <c r="AH157" s="383"/>
      <c r="AI157" s="385" t="s">
        <v>120</v>
      </c>
      <c r="AJ157" s="381" t="s">
        <v>124</v>
      </c>
      <c r="AK157" s="382"/>
      <c r="AL157" s="382"/>
      <c r="AM157" s="383"/>
      <c r="AN157" s="385" t="s">
        <v>120</v>
      </c>
      <c r="AO157" s="381" t="s">
        <v>124</v>
      </c>
      <c r="AP157" s="382"/>
      <c r="AQ157" s="382"/>
      <c r="AR157" s="383"/>
      <c r="AS157" s="385" t="s">
        <v>120</v>
      </c>
      <c r="AT157" s="381" t="s">
        <v>124</v>
      </c>
      <c r="AU157" s="382"/>
      <c r="AV157" s="382"/>
      <c r="AW157" s="383"/>
      <c r="AX157" s="385" t="s">
        <v>120</v>
      </c>
    </row>
    <row r="158" spans="2:50" hidden="1">
      <c r="B158" s="385"/>
      <c r="C158" s="385"/>
      <c r="D158" s="385"/>
      <c r="E158" s="385" t="s">
        <v>125</v>
      </c>
      <c r="F158" s="385"/>
      <c r="G158" s="385"/>
      <c r="H158" s="387"/>
      <c r="I158" s="389" t="s">
        <v>125</v>
      </c>
      <c r="J158" s="389"/>
      <c r="K158" s="389"/>
      <c r="L158" s="389"/>
      <c r="M158" s="389"/>
      <c r="N158" s="414"/>
      <c r="O158" s="414"/>
      <c r="P158" s="381" t="s">
        <v>126</v>
      </c>
      <c r="Q158" s="382"/>
      <c r="R158" s="382"/>
      <c r="S158" s="383"/>
      <c r="T158" s="385"/>
      <c r="U158" s="381" t="s">
        <v>126</v>
      </c>
      <c r="V158" s="382"/>
      <c r="W158" s="382"/>
      <c r="X158" s="383"/>
      <c r="Y158" s="385"/>
      <c r="Z158" s="381" t="s">
        <v>126</v>
      </c>
      <c r="AA158" s="382"/>
      <c r="AB158" s="382"/>
      <c r="AC158" s="383"/>
      <c r="AD158" s="385"/>
      <c r="AE158" s="381" t="s">
        <v>126</v>
      </c>
      <c r="AF158" s="382"/>
      <c r="AG158" s="382"/>
      <c r="AH158" s="383"/>
      <c r="AI158" s="385"/>
      <c r="AJ158" s="381" t="s">
        <v>126</v>
      </c>
      <c r="AK158" s="382"/>
      <c r="AL158" s="382"/>
      <c r="AM158" s="383"/>
      <c r="AN158" s="385"/>
      <c r="AO158" s="381" t="s">
        <v>126</v>
      </c>
      <c r="AP158" s="382"/>
      <c r="AQ158" s="382"/>
      <c r="AR158" s="383"/>
      <c r="AS158" s="385"/>
      <c r="AT158" s="381" t="s">
        <v>126</v>
      </c>
      <c r="AU158" s="382"/>
      <c r="AV158" s="382"/>
      <c r="AW158" s="383"/>
      <c r="AX158" s="385"/>
    </row>
    <row r="159" spans="2:50" hidden="1">
      <c r="B159" s="385"/>
      <c r="C159" s="385"/>
      <c r="D159" s="385"/>
      <c r="E159" s="94" t="s">
        <v>127</v>
      </c>
      <c r="F159" s="94" t="s">
        <v>128</v>
      </c>
      <c r="G159" s="94" t="s">
        <v>129</v>
      </c>
      <c r="H159" s="388"/>
      <c r="I159" s="153" t="s">
        <v>127</v>
      </c>
      <c r="J159" s="153" t="s">
        <v>128</v>
      </c>
      <c r="K159" s="153" t="s">
        <v>129</v>
      </c>
      <c r="L159" s="389"/>
      <c r="M159" s="389"/>
      <c r="N159" s="414"/>
      <c r="O159" s="414"/>
      <c r="P159" s="94" t="s">
        <v>127</v>
      </c>
      <c r="Q159" s="94" t="s">
        <v>128</v>
      </c>
      <c r="R159" s="94" t="s">
        <v>129</v>
      </c>
      <c r="S159" s="94" t="s">
        <v>122</v>
      </c>
      <c r="T159" s="385"/>
      <c r="U159" s="94" t="s">
        <v>127</v>
      </c>
      <c r="V159" s="94" t="s">
        <v>128</v>
      </c>
      <c r="W159" s="94" t="s">
        <v>129</v>
      </c>
      <c r="X159" s="94" t="s">
        <v>122</v>
      </c>
      <c r="Y159" s="385"/>
      <c r="Z159" s="94" t="s">
        <v>127</v>
      </c>
      <c r="AA159" s="94" t="s">
        <v>128</v>
      </c>
      <c r="AB159" s="94" t="s">
        <v>129</v>
      </c>
      <c r="AC159" s="94" t="s">
        <v>122</v>
      </c>
      <c r="AD159" s="385"/>
      <c r="AE159" s="94" t="s">
        <v>127</v>
      </c>
      <c r="AF159" s="94" t="s">
        <v>128</v>
      </c>
      <c r="AG159" s="94" t="s">
        <v>129</v>
      </c>
      <c r="AH159" s="94" t="s">
        <v>122</v>
      </c>
      <c r="AI159" s="385"/>
      <c r="AJ159" s="94" t="s">
        <v>127</v>
      </c>
      <c r="AK159" s="94" t="s">
        <v>128</v>
      </c>
      <c r="AL159" s="94" t="s">
        <v>129</v>
      </c>
      <c r="AM159" s="94" t="s">
        <v>122</v>
      </c>
      <c r="AN159" s="385"/>
      <c r="AO159" s="94" t="s">
        <v>127</v>
      </c>
      <c r="AP159" s="94" t="s">
        <v>128</v>
      </c>
      <c r="AQ159" s="94" t="s">
        <v>129</v>
      </c>
      <c r="AR159" s="94" t="s">
        <v>122</v>
      </c>
      <c r="AS159" s="385"/>
      <c r="AT159" s="94" t="s">
        <v>127</v>
      </c>
      <c r="AU159" s="94" t="s">
        <v>128</v>
      </c>
      <c r="AV159" s="94" t="s">
        <v>129</v>
      </c>
      <c r="AW159" s="94" t="s">
        <v>122</v>
      </c>
      <c r="AX159" s="385"/>
    </row>
    <row r="160" spans="2:50" hidden="1">
      <c r="B160" s="390" t="s">
        <v>157</v>
      </c>
      <c r="C160" s="95">
        <v>1</v>
      </c>
      <c r="D160" s="95" t="s">
        <v>158</v>
      </c>
      <c r="E160" s="95">
        <v>20</v>
      </c>
      <c r="F160" s="95">
        <v>2400</v>
      </c>
      <c r="G160" s="178">
        <f>F160/E160</f>
        <v>120</v>
      </c>
      <c r="H160" s="390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391">
        <f>IFERROR(AVERAGE(K160:K176),"-")</f>
        <v>130.12947476549422</v>
      </c>
      <c r="M160" s="154">
        <f>IFERROR(RANK(K160, K$160:K$176),"")</f>
        <v>17</v>
      </c>
      <c r="N160" s="414"/>
      <c r="O160" s="414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11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11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11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11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11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11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11">
        <f>AVERAGE(AV160:AV176)</f>
        <v>130.01232063030736</v>
      </c>
    </row>
    <row r="161" spans="2:50" hidden="1">
      <c r="B161" s="390"/>
      <c r="C161" s="95">
        <v>2</v>
      </c>
      <c r="D161" s="95" t="s">
        <v>159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390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392"/>
      <c r="M161" s="154">
        <f t="shared" ref="M161:M176" si="160">IFERROR(RANK(K161, K$160:K$176),"")</f>
        <v>8</v>
      </c>
      <c r="N161" s="414"/>
      <c r="O161" s="414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12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12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12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12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12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12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12"/>
    </row>
    <row r="162" spans="2:50" hidden="1">
      <c r="B162" s="390"/>
      <c r="C162" s="95">
        <v>3</v>
      </c>
      <c r="D162" s="95" t="s">
        <v>160</v>
      </c>
      <c r="E162" s="95">
        <v>18</v>
      </c>
      <c r="F162" s="95">
        <v>2400</v>
      </c>
      <c r="G162" s="178">
        <f t="shared" si="159"/>
        <v>133.33333333333334</v>
      </c>
      <c r="H162" s="390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392"/>
      <c r="M162" s="154">
        <f t="shared" si="160"/>
        <v>10</v>
      </c>
      <c r="N162" s="414"/>
      <c r="O162" s="414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12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12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12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12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12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12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12"/>
    </row>
    <row r="163" spans="2:50" hidden="1">
      <c r="B163" s="390"/>
      <c r="C163" s="95">
        <v>4</v>
      </c>
      <c r="D163" s="95" t="s">
        <v>161</v>
      </c>
      <c r="E163" s="95">
        <v>18</v>
      </c>
      <c r="F163" s="95">
        <v>2400</v>
      </c>
      <c r="G163" s="178">
        <f t="shared" si="159"/>
        <v>133.33333333333334</v>
      </c>
      <c r="H163" s="390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392"/>
      <c r="M163" s="154">
        <f t="shared" si="160"/>
        <v>9</v>
      </c>
      <c r="N163" s="414"/>
      <c r="O163" s="414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12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12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12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12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12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12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12"/>
    </row>
    <row r="164" spans="2:50" hidden="1">
      <c r="B164" s="390"/>
      <c r="C164" s="95">
        <v>5</v>
      </c>
      <c r="D164" s="95" t="s">
        <v>162</v>
      </c>
      <c r="E164" s="95">
        <v>16</v>
      </c>
      <c r="F164" s="95">
        <v>2400</v>
      </c>
      <c r="G164" s="178">
        <f t="shared" si="159"/>
        <v>150</v>
      </c>
      <c r="H164" s="390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392"/>
      <c r="M164" s="154">
        <f t="shared" si="160"/>
        <v>4</v>
      </c>
      <c r="N164" s="414"/>
      <c r="O164" s="414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12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12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12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12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12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12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12"/>
    </row>
    <row r="165" spans="2:50" hidden="1">
      <c r="B165" s="390"/>
      <c r="C165" s="95">
        <v>6</v>
      </c>
      <c r="D165" s="95" t="s">
        <v>163</v>
      </c>
      <c r="E165" s="95">
        <v>18</v>
      </c>
      <c r="F165" s="95">
        <v>2400</v>
      </c>
      <c r="G165" s="178">
        <f t="shared" si="159"/>
        <v>133.33333333333334</v>
      </c>
      <c r="H165" s="390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392"/>
      <c r="M165" s="154">
        <f t="shared" si="160"/>
        <v>11</v>
      </c>
      <c r="N165" s="414"/>
      <c r="O165" s="414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12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12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12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12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12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12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12"/>
    </row>
    <row r="166" spans="2:50" hidden="1">
      <c r="B166" s="390"/>
      <c r="C166" s="95">
        <v>7</v>
      </c>
      <c r="D166" s="95" t="s">
        <v>164</v>
      </c>
      <c r="E166" s="95">
        <v>20</v>
      </c>
      <c r="F166" s="95">
        <v>2400</v>
      </c>
      <c r="G166" s="178">
        <f t="shared" si="159"/>
        <v>120</v>
      </c>
      <c r="H166" s="390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392"/>
      <c r="M166" s="154">
        <f t="shared" si="160"/>
        <v>16</v>
      </c>
      <c r="N166" s="414"/>
      <c r="O166" s="414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12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12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12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12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12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12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12"/>
    </row>
    <row r="167" spans="2:50" hidden="1">
      <c r="B167" s="390"/>
      <c r="C167" s="95">
        <v>8</v>
      </c>
      <c r="D167" s="95" t="s">
        <v>166</v>
      </c>
      <c r="E167" s="95">
        <v>19</v>
      </c>
      <c r="F167" s="95">
        <v>2400</v>
      </c>
      <c r="G167" s="178">
        <f t="shared" si="159"/>
        <v>126.31578947368421</v>
      </c>
      <c r="H167" s="390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392"/>
      <c r="M167" s="154">
        <f t="shared" si="160"/>
        <v>15</v>
      </c>
      <c r="N167" s="414"/>
      <c r="O167" s="414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12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12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12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12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12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12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12"/>
    </row>
    <row r="168" spans="2:50" hidden="1">
      <c r="B168" s="390"/>
      <c r="C168" s="95">
        <v>9</v>
      </c>
      <c r="D168" s="95" t="s">
        <v>167</v>
      </c>
      <c r="E168" s="95">
        <v>18</v>
      </c>
      <c r="F168" s="95">
        <v>2400</v>
      </c>
      <c r="G168" s="178">
        <f t="shared" si="159"/>
        <v>133.33333333333334</v>
      </c>
      <c r="H168" s="390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392"/>
      <c r="M168" s="154">
        <f t="shared" si="160"/>
        <v>7</v>
      </c>
      <c r="N168" s="414"/>
      <c r="O168" s="414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12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12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12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12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12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12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12"/>
    </row>
    <row r="169" spans="2:50" hidden="1">
      <c r="B169" s="390"/>
      <c r="C169" s="95">
        <v>10</v>
      </c>
      <c r="D169" s="95" t="s">
        <v>168</v>
      </c>
      <c r="E169" s="95">
        <v>19</v>
      </c>
      <c r="F169" s="95">
        <v>2400</v>
      </c>
      <c r="G169" s="178">
        <f t="shared" si="159"/>
        <v>126.31578947368421</v>
      </c>
      <c r="H169" s="390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392"/>
      <c r="M169" s="154">
        <f t="shared" si="160"/>
        <v>14</v>
      </c>
      <c r="N169" s="414"/>
      <c r="O169" s="414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12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12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12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12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12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12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12"/>
    </row>
    <row r="170" spans="2:50" hidden="1">
      <c r="B170" s="390"/>
      <c r="C170" s="95">
        <v>11</v>
      </c>
      <c r="D170" s="95" t="s">
        <v>170</v>
      </c>
      <c r="E170" s="95">
        <v>19</v>
      </c>
      <c r="F170" s="95">
        <v>2400</v>
      </c>
      <c r="G170" s="178">
        <f t="shared" si="159"/>
        <v>126.31578947368421</v>
      </c>
      <c r="H170" s="390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392"/>
      <c r="M170" s="154">
        <f t="shared" si="160"/>
        <v>12</v>
      </c>
      <c r="N170" s="414"/>
      <c r="O170" s="414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12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12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12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12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12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12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12"/>
    </row>
    <row r="171" spans="2:50" hidden="1">
      <c r="B171" s="390"/>
      <c r="C171" s="95">
        <v>12</v>
      </c>
      <c r="D171" s="95" t="s">
        <v>171</v>
      </c>
      <c r="E171" s="95">
        <v>15</v>
      </c>
      <c r="F171" s="95">
        <v>2400</v>
      </c>
      <c r="G171" s="178">
        <f t="shared" si="159"/>
        <v>160</v>
      </c>
      <c r="H171" s="390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392"/>
      <c r="M171" s="154">
        <f t="shared" si="160"/>
        <v>2</v>
      </c>
      <c r="N171" s="414"/>
      <c r="O171" s="414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12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12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12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12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12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12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12"/>
    </row>
    <row r="172" spans="2:50" hidden="1">
      <c r="B172" s="390"/>
      <c r="C172" s="95">
        <v>13</v>
      </c>
      <c r="D172" s="95" t="s">
        <v>172</v>
      </c>
      <c r="E172" s="95">
        <v>15</v>
      </c>
      <c r="F172" s="95">
        <v>2400</v>
      </c>
      <c r="G172" s="178">
        <f t="shared" si="159"/>
        <v>160</v>
      </c>
      <c r="H172" s="390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392"/>
      <c r="M172" s="154">
        <f t="shared" si="160"/>
        <v>1</v>
      </c>
      <c r="N172" s="414"/>
      <c r="O172" s="414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12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12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12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12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12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12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12"/>
    </row>
    <row r="173" spans="2:50" hidden="1">
      <c r="B173" s="390"/>
      <c r="C173" s="95">
        <v>14</v>
      </c>
      <c r="D173" s="95" t="s">
        <v>175</v>
      </c>
      <c r="E173" s="95">
        <v>17</v>
      </c>
      <c r="F173" s="95">
        <v>2400</v>
      </c>
      <c r="G173" s="178">
        <f t="shared" si="159"/>
        <v>141.1764705882353</v>
      </c>
      <c r="H173" s="390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392"/>
      <c r="M173" s="154">
        <f t="shared" si="160"/>
        <v>5</v>
      </c>
      <c r="N173" s="414"/>
      <c r="O173" s="414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12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12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12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12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12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12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12"/>
    </row>
    <row r="174" spans="2:50" hidden="1">
      <c r="B174" s="390"/>
      <c r="C174" s="95">
        <v>15</v>
      </c>
      <c r="D174" s="95" t="s">
        <v>176</v>
      </c>
      <c r="E174" s="95">
        <v>19</v>
      </c>
      <c r="F174" s="95">
        <v>2400</v>
      </c>
      <c r="G174" s="178">
        <f t="shared" si="159"/>
        <v>126.31578947368421</v>
      </c>
      <c r="H174" s="390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392"/>
      <c r="M174" s="154">
        <f t="shared" si="160"/>
        <v>13</v>
      </c>
      <c r="N174" s="414"/>
      <c r="O174" s="414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12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12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12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12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12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12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12"/>
    </row>
    <row r="175" spans="2:50" hidden="1">
      <c r="B175" s="390"/>
      <c r="C175" s="95">
        <v>16</v>
      </c>
      <c r="D175" s="95" t="s">
        <v>177</v>
      </c>
      <c r="E175" s="95">
        <v>17</v>
      </c>
      <c r="F175" s="95">
        <v>2400</v>
      </c>
      <c r="G175" s="178">
        <f t="shared" si="159"/>
        <v>141.1764705882353</v>
      </c>
      <c r="H175" s="390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392"/>
      <c r="M175" s="154">
        <f t="shared" si="160"/>
        <v>6</v>
      </c>
      <c r="N175" s="414"/>
      <c r="O175" s="414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12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12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12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12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12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12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12"/>
    </row>
    <row r="176" spans="2:50" hidden="1">
      <c r="B176" s="390"/>
      <c r="C176" s="95">
        <v>17</v>
      </c>
      <c r="D176" s="95" t="s">
        <v>178</v>
      </c>
      <c r="E176" s="95">
        <v>15</v>
      </c>
      <c r="F176" s="95">
        <v>2400</v>
      </c>
      <c r="G176" s="178">
        <f t="shared" si="159"/>
        <v>160</v>
      </c>
      <c r="H176" s="390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393"/>
      <c r="M176" s="154">
        <f t="shared" si="160"/>
        <v>3</v>
      </c>
      <c r="N176" s="398"/>
      <c r="O176" s="398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13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13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13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13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13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13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13"/>
    </row>
    <row r="177" spans="2:50" ht="15.75" hidden="1">
      <c r="B177" s="394" t="s">
        <v>115</v>
      </c>
      <c r="C177" s="395"/>
      <c r="D177" s="395"/>
      <c r="E177" s="395"/>
      <c r="F177" s="395"/>
      <c r="G177" s="395"/>
      <c r="H177" s="395"/>
      <c r="I177" s="151"/>
      <c r="J177" s="151"/>
      <c r="K177" s="151"/>
      <c r="L177" s="151"/>
      <c r="M177" s="151"/>
      <c r="N177" s="385" t="s">
        <v>116</v>
      </c>
      <c r="O177" s="397" t="s">
        <v>64</v>
      </c>
      <c r="P177" s="399">
        <f>AT155+1</f>
        <v>45923</v>
      </c>
      <c r="Q177" s="390"/>
      <c r="R177" s="390"/>
      <c r="S177" s="390"/>
      <c r="T177" s="390"/>
      <c r="U177" s="399">
        <f>P177+1</f>
        <v>45924</v>
      </c>
      <c r="V177" s="390"/>
      <c r="W177" s="390"/>
      <c r="X177" s="390"/>
      <c r="Y177" s="390"/>
      <c r="Z177" s="399">
        <f>U177+1</f>
        <v>45925</v>
      </c>
      <c r="AA177" s="390"/>
      <c r="AB177" s="390"/>
      <c r="AC177" s="390"/>
      <c r="AD177" s="390"/>
      <c r="AE177" s="399">
        <f>Z177+1</f>
        <v>45926</v>
      </c>
      <c r="AF177" s="390"/>
      <c r="AG177" s="390"/>
      <c r="AH177" s="390"/>
      <c r="AI177" s="390"/>
      <c r="AJ177" s="399">
        <f>AE177+1</f>
        <v>45927</v>
      </c>
      <c r="AK177" s="390"/>
      <c r="AL177" s="390"/>
      <c r="AM177" s="390"/>
      <c r="AN177" s="390"/>
      <c r="AO177" s="399">
        <f>AJ177+1</f>
        <v>45928</v>
      </c>
      <c r="AP177" s="390"/>
      <c r="AQ177" s="390"/>
      <c r="AR177" s="390"/>
      <c r="AS177" s="390"/>
      <c r="AT177" s="399">
        <f>AO177+1</f>
        <v>45929</v>
      </c>
      <c r="AU177" s="390"/>
      <c r="AV177" s="390"/>
      <c r="AW177" s="390"/>
      <c r="AX177" s="390"/>
    </row>
    <row r="178" spans="2:50" ht="15.75" hidden="1">
      <c r="B178" s="396"/>
      <c r="C178" s="396"/>
      <c r="D178" s="396"/>
      <c r="E178" s="396"/>
      <c r="F178" s="396"/>
      <c r="G178" s="396"/>
      <c r="H178" s="396"/>
      <c r="I178" s="151"/>
      <c r="J178" s="151"/>
      <c r="K178" s="151"/>
      <c r="L178" s="151"/>
      <c r="M178" s="151"/>
      <c r="N178" s="385"/>
      <c r="O178" s="398"/>
      <c r="P178" s="399" t="s">
        <v>78</v>
      </c>
      <c r="Q178" s="390"/>
      <c r="R178" s="390"/>
      <c r="S178" s="390"/>
      <c r="T178" s="390"/>
      <c r="U178" s="399" t="s">
        <v>79</v>
      </c>
      <c r="V178" s="390"/>
      <c r="W178" s="390"/>
      <c r="X178" s="390"/>
      <c r="Y178" s="390"/>
      <c r="Z178" s="399" t="s">
        <v>80</v>
      </c>
      <c r="AA178" s="390"/>
      <c r="AB178" s="390"/>
      <c r="AC178" s="390"/>
      <c r="AD178" s="390"/>
      <c r="AE178" s="399" t="s">
        <v>75</v>
      </c>
      <c r="AF178" s="390"/>
      <c r="AG178" s="390"/>
      <c r="AH178" s="390"/>
      <c r="AI178" s="390"/>
      <c r="AJ178" s="399" t="s">
        <v>76</v>
      </c>
      <c r="AK178" s="390"/>
      <c r="AL178" s="390"/>
      <c r="AM178" s="390"/>
      <c r="AN178" s="390"/>
      <c r="AO178" s="399" t="s">
        <v>71</v>
      </c>
      <c r="AP178" s="390"/>
      <c r="AQ178" s="390"/>
      <c r="AR178" s="390"/>
      <c r="AS178" s="390"/>
      <c r="AT178" s="399" t="s">
        <v>77</v>
      </c>
      <c r="AU178" s="390"/>
      <c r="AV178" s="390"/>
      <c r="AW178" s="390"/>
      <c r="AX178" s="390"/>
    </row>
    <row r="179" spans="2:50" hidden="1">
      <c r="B179" s="385" t="s">
        <v>117</v>
      </c>
      <c r="C179" s="385" t="s">
        <v>118</v>
      </c>
      <c r="D179" s="385"/>
      <c r="E179" s="385" t="s">
        <v>119</v>
      </c>
      <c r="F179" s="385"/>
      <c r="G179" s="385"/>
      <c r="H179" s="386" t="s">
        <v>120</v>
      </c>
      <c r="I179" s="389" t="s">
        <v>121</v>
      </c>
      <c r="J179" s="389"/>
      <c r="K179" s="389"/>
      <c r="L179" s="389" t="s">
        <v>120</v>
      </c>
      <c r="M179" s="389" t="s">
        <v>122</v>
      </c>
      <c r="N179" s="397"/>
      <c r="O179" s="397" t="s">
        <v>123</v>
      </c>
      <c r="P179" s="381" t="s">
        <v>124</v>
      </c>
      <c r="Q179" s="382"/>
      <c r="R179" s="382"/>
      <c r="S179" s="383"/>
      <c r="T179" s="385" t="s">
        <v>120</v>
      </c>
      <c r="U179" s="381" t="s">
        <v>124</v>
      </c>
      <c r="V179" s="382"/>
      <c r="W179" s="382"/>
      <c r="X179" s="383"/>
      <c r="Y179" s="385" t="s">
        <v>120</v>
      </c>
      <c r="Z179" s="381" t="s">
        <v>124</v>
      </c>
      <c r="AA179" s="382"/>
      <c r="AB179" s="382"/>
      <c r="AC179" s="383"/>
      <c r="AD179" s="385" t="s">
        <v>120</v>
      </c>
      <c r="AE179" s="381" t="s">
        <v>124</v>
      </c>
      <c r="AF179" s="382"/>
      <c r="AG179" s="382"/>
      <c r="AH179" s="383"/>
      <c r="AI179" s="385" t="s">
        <v>120</v>
      </c>
      <c r="AJ179" s="381" t="s">
        <v>124</v>
      </c>
      <c r="AK179" s="382"/>
      <c r="AL179" s="382"/>
      <c r="AM179" s="383"/>
      <c r="AN179" s="385" t="s">
        <v>120</v>
      </c>
      <c r="AO179" s="381" t="s">
        <v>124</v>
      </c>
      <c r="AP179" s="382"/>
      <c r="AQ179" s="382"/>
      <c r="AR179" s="383"/>
      <c r="AS179" s="385" t="s">
        <v>120</v>
      </c>
      <c r="AT179" s="381" t="s">
        <v>124</v>
      </c>
      <c r="AU179" s="382"/>
      <c r="AV179" s="382"/>
      <c r="AW179" s="383"/>
      <c r="AX179" s="385" t="s">
        <v>120</v>
      </c>
    </row>
    <row r="180" spans="2:50" hidden="1">
      <c r="B180" s="385"/>
      <c r="C180" s="385"/>
      <c r="D180" s="385"/>
      <c r="E180" s="385" t="s">
        <v>125</v>
      </c>
      <c r="F180" s="385"/>
      <c r="G180" s="385"/>
      <c r="H180" s="387"/>
      <c r="I180" s="389" t="s">
        <v>125</v>
      </c>
      <c r="J180" s="389"/>
      <c r="K180" s="389"/>
      <c r="L180" s="389"/>
      <c r="M180" s="389"/>
      <c r="N180" s="414"/>
      <c r="O180" s="414"/>
      <c r="P180" s="381" t="s">
        <v>126</v>
      </c>
      <c r="Q180" s="382"/>
      <c r="R180" s="382"/>
      <c r="S180" s="383"/>
      <c r="T180" s="385"/>
      <c r="U180" s="381" t="s">
        <v>126</v>
      </c>
      <c r="V180" s="382"/>
      <c r="W180" s="382"/>
      <c r="X180" s="383"/>
      <c r="Y180" s="385"/>
      <c r="Z180" s="381" t="s">
        <v>126</v>
      </c>
      <c r="AA180" s="382"/>
      <c r="AB180" s="382"/>
      <c r="AC180" s="383"/>
      <c r="AD180" s="385"/>
      <c r="AE180" s="381" t="s">
        <v>126</v>
      </c>
      <c r="AF180" s="382"/>
      <c r="AG180" s="382"/>
      <c r="AH180" s="383"/>
      <c r="AI180" s="385"/>
      <c r="AJ180" s="381" t="s">
        <v>126</v>
      </c>
      <c r="AK180" s="382"/>
      <c r="AL180" s="382"/>
      <c r="AM180" s="383"/>
      <c r="AN180" s="385"/>
      <c r="AO180" s="381" t="s">
        <v>126</v>
      </c>
      <c r="AP180" s="382"/>
      <c r="AQ180" s="382"/>
      <c r="AR180" s="383"/>
      <c r="AS180" s="385"/>
      <c r="AT180" s="381" t="s">
        <v>126</v>
      </c>
      <c r="AU180" s="382"/>
      <c r="AV180" s="382"/>
      <c r="AW180" s="383"/>
      <c r="AX180" s="385"/>
    </row>
    <row r="181" spans="2:50" hidden="1">
      <c r="B181" s="385"/>
      <c r="C181" s="385"/>
      <c r="D181" s="385"/>
      <c r="E181" s="94" t="s">
        <v>127</v>
      </c>
      <c r="F181" s="94" t="s">
        <v>128</v>
      </c>
      <c r="G181" s="94" t="s">
        <v>129</v>
      </c>
      <c r="H181" s="388"/>
      <c r="I181" s="153" t="s">
        <v>127</v>
      </c>
      <c r="J181" s="153" t="s">
        <v>128</v>
      </c>
      <c r="K181" s="153" t="s">
        <v>129</v>
      </c>
      <c r="L181" s="389"/>
      <c r="M181" s="389"/>
      <c r="N181" s="414"/>
      <c r="O181" s="414"/>
      <c r="P181" s="94" t="s">
        <v>127</v>
      </c>
      <c r="Q181" s="94" t="s">
        <v>128</v>
      </c>
      <c r="R181" s="94" t="s">
        <v>129</v>
      </c>
      <c r="S181" s="94" t="s">
        <v>122</v>
      </c>
      <c r="T181" s="385"/>
      <c r="U181" s="94" t="s">
        <v>127</v>
      </c>
      <c r="V181" s="94" t="s">
        <v>128</v>
      </c>
      <c r="W181" s="94" t="s">
        <v>129</v>
      </c>
      <c r="X181" s="94" t="s">
        <v>122</v>
      </c>
      <c r="Y181" s="385"/>
      <c r="Z181" s="94" t="s">
        <v>127</v>
      </c>
      <c r="AA181" s="94" t="s">
        <v>128</v>
      </c>
      <c r="AB181" s="94" t="s">
        <v>129</v>
      </c>
      <c r="AC181" s="94" t="s">
        <v>122</v>
      </c>
      <c r="AD181" s="385"/>
      <c r="AE181" s="94" t="s">
        <v>127</v>
      </c>
      <c r="AF181" s="94" t="s">
        <v>128</v>
      </c>
      <c r="AG181" s="94" t="s">
        <v>129</v>
      </c>
      <c r="AH181" s="94" t="s">
        <v>122</v>
      </c>
      <c r="AI181" s="385"/>
      <c r="AJ181" s="94" t="s">
        <v>127</v>
      </c>
      <c r="AK181" s="94" t="s">
        <v>128</v>
      </c>
      <c r="AL181" s="94" t="s">
        <v>129</v>
      </c>
      <c r="AM181" s="94" t="s">
        <v>122</v>
      </c>
      <c r="AN181" s="385"/>
      <c r="AO181" s="94" t="s">
        <v>127</v>
      </c>
      <c r="AP181" s="94" t="s">
        <v>128</v>
      </c>
      <c r="AQ181" s="94" t="s">
        <v>129</v>
      </c>
      <c r="AR181" s="94" t="s">
        <v>122</v>
      </c>
      <c r="AS181" s="385"/>
      <c r="AT181" s="94" t="s">
        <v>127</v>
      </c>
      <c r="AU181" s="94" t="s">
        <v>128</v>
      </c>
      <c r="AV181" s="94" t="s">
        <v>129</v>
      </c>
      <c r="AW181" s="94" t="s">
        <v>122</v>
      </c>
      <c r="AX181" s="385"/>
    </row>
    <row r="182" spans="2:50" hidden="1">
      <c r="B182" s="390" t="s">
        <v>157</v>
      </c>
      <c r="C182" s="95">
        <v>1</v>
      </c>
      <c r="D182" s="95" t="s">
        <v>158</v>
      </c>
      <c r="E182" s="95">
        <v>20</v>
      </c>
      <c r="F182" s="95">
        <v>2400</v>
      </c>
      <c r="G182" s="178">
        <f>F182/E182</f>
        <v>120</v>
      </c>
      <c r="H182" s="390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391">
        <f>IFERROR(AVERAGE(K182:K199),"-")</f>
        <v>132.72532016673355</v>
      </c>
      <c r="M182" s="154">
        <f>IFERROR(RANK(K182, K$182:K$199),"")</f>
        <v>18</v>
      </c>
      <c r="N182" s="414"/>
      <c r="O182" s="414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11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11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11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11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11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11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11">
        <f>AVERAGE(AV182:AV199)</f>
        <v>132.5633905358531</v>
      </c>
    </row>
    <row r="183" spans="2:50" hidden="1">
      <c r="B183" s="390"/>
      <c r="C183" s="95">
        <v>2</v>
      </c>
      <c r="D183" s="95" t="s">
        <v>159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390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392"/>
      <c r="M183" s="154">
        <f t="shared" ref="M183:M199" si="179">IFERROR(RANK(K183, K$182:K$199),"")</f>
        <v>9</v>
      </c>
      <c r="N183" s="414"/>
      <c r="O183" s="414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12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12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12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12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12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12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12"/>
    </row>
    <row r="184" spans="2:50" hidden="1">
      <c r="B184" s="390"/>
      <c r="C184" s="95">
        <v>3</v>
      </c>
      <c r="D184" s="95" t="s">
        <v>160</v>
      </c>
      <c r="E184" s="95">
        <v>18</v>
      </c>
      <c r="F184" s="95">
        <v>2400</v>
      </c>
      <c r="G184" s="178">
        <f t="shared" si="178"/>
        <v>133.33333333333334</v>
      </c>
      <c r="H184" s="390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392"/>
      <c r="M184" s="154">
        <f t="shared" si="179"/>
        <v>11</v>
      </c>
      <c r="N184" s="414"/>
      <c r="O184" s="414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12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12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12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12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12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12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12"/>
    </row>
    <row r="185" spans="2:50" hidden="1">
      <c r="B185" s="390"/>
      <c r="C185" s="95">
        <v>4</v>
      </c>
      <c r="D185" s="95" t="s">
        <v>161</v>
      </c>
      <c r="E185" s="95">
        <v>18</v>
      </c>
      <c r="F185" s="95">
        <v>2400</v>
      </c>
      <c r="G185" s="178">
        <f t="shared" si="178"/>
        <v>133.33333333333334</v>
      </c>
      <c r="H185" s="390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392"/>
      <c r="M185" s="154">
        <f t="shared" si="179"/>
        <v>8</v>
      </c>
      <c r="N185" s="414"/>
      <c r="O185" s="414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12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12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12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12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12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12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12"/>
    </row>
    <row r="186" spans="2:50" hidden="1">
      <c r="B186" s="390"/>
      <c r="C186" s="95">
        <v>5</v>
      </c>
      <c r="D186" s="95" t="s">
        <v>162</v>
      </c>
      <c r="E186" s="95">
        <v>16</v>
      </c>
      <c r="F186" s="95">
        <v>2400</v>
      </c>
      <c r="G186" s="178">
        <f t="shared" si="178"/>
        <v>150</v>
      </c>
      <c r="H186" s="390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392"/>
      <c r="M186" s="154">
        <f t="shared" si="179"/>
        <v>5</v>
      </c>
      <c r="N186" s="414"/>
      <c r="O186" s="414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12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12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12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12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12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12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12"/>
    </row>
    <row r="187" spans="2:50" hidden="1">
      <c r="B187" s="390"/>
      <c r="C187" s="95">
        <v>6</v>
      </c>
      <c r="D187" s="95" t="s">
        <v>163</v>
      </c>
      <c r="E187" s="95">
        <v>18</v>
      </c>
      <c r="F187" s="95">
        <v>2400</v>
      </c>
      <c r="G187" s="178">
        <f t="shared" si="178"/>
        <v>133.33333333333334</v>
      </c>
      <c r="H187" s="390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392"/>
      <c r="M187" s="154">
        <f t="shared" si="179"/>
        <v>10</v>
      </c>
      <c r="N187" s="414"/>
      <c r="O187" s="414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12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12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12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12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12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12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12"/>
    </row>
    <row r="188" spans="2:50" hidden="1">
      <c r="B188" s="390"/>
      <c r="C188" s="95">
        <v>7</v>
      </c>
      <c r="D188" s="95" t="s">
        <v>164</v>
      </c>
      <c r="E188" s="95">
        <v>20</v>
      </c>
      <c r="F188" s="95">
        <v>2400</v>
      </c>
      <c r="G188" s="178">
        <f t="shared" si="178"/>
        <v>120</v>
      </c>
      <c r="H188" s="390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392"/>
      <c r="M188" s="154">
        <f t="shared" si="179"/>
        <v>17</v>
      </c>
      <c r="N188" s="414"/>
      <c r="O188" s="414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12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12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12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12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12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12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12"/>
    </row>
    <row r="189" spans="2:50" hidden="1">
      <c r="B189" s="390"/>
      <c r="C189" s="95">
        <v>8</v>
      </c>
      <c r="D189" s="95" t="s">
        <v>166</v>
      </c>
      <c r="E189" s="95">
        <v>19</v>
      </c>
      <c r="F189" s="95">
        <v>2400</v>
      </c>
      <c r="G189" s="178">
        <f t="shared" si="178"/>
        <v>126.31578947368421</v>
      </c>
      <c r="H189" s="390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392"/>
      <c r="M189" s="154">
        <f t="shared" si="179"/>
        <v>16</v>
      </c>
      <c r="N189" s="414"/>
      <c r="O189" s="414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12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12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12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12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12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12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12"/>
    </row>
    <row r="190" spans="2:50" hidden="1">
      <c r="B190" s="390"/>
      <c r="C190" s="95">
        <v>9</v>
      </c>
      <c r="D190" s="95" t="s">
        <v>167</v>
      </c>
      <c r="E190" s="95">
        <v>18</v>
      </c>
      <c r="F190" s="95">
        <v>2400</v>
      </c>
      <c r="G190" s="178">
        <f t="shared" si="178"/>
        <v>133.33333333333334</v>
      </c>
      <c r="H190" s="390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392"/>
      <c r="M190" s="154">
        <f t="shared" si="179"/>
        <v>12</v>
      </c>
      <c r="N190" s="414"/>
      <c r="O190" s="414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12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12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12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12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12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12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12"/>
    </row>
    <row r="191" spans="2:50" hidden="1">
      <c r="B191" s="390"/>
      <c r="C191" s="95">
        <v>10</v>
      </c>
      <c r="D191" s="95" t="s">
        <v>168</v>
      </c>
      <c r="E191" s="95">
        <v>19</v>
      </c>
      <c r="F191" s="95">
        <v>2400</v>
      </c>
      <c r="G191" s="178">
        <f t="shared" ref="G191" si="194">F191/E191</f>
        <v>126.31578947368421</v>
      </c>
      <c r="H191" s="390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392"/>
      <c r="M191" s="154">
        <f t="shared" ref="M191" si="198">IFERROR(RANK(K191, K$182:K$199),"")</f>
        <v>15</v>
      </c>
      <c r="N191" s="414"/>
      <c r="O191" s="414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12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12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12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12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12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12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12"/>
    </row>
    <row r="192" spans="2:50" hidden="1">
      <c r="B192" s="390"/>
      <c r="C192" s="95">
        <v>11</v>
      </c>
      <c r="D192" s="95" t="s">
        <v>170</v>
      </c>
      <c r="E192" s="95">
        <v>19</v>
      </c>
      <c r="F192" s="95">
        <v>2400</v>
      </c>
      <c r="G192" s="178">
        <f t="shared" si="178"/>
        <v>126.31578947368421</v>
      </c>
      <c r="H192" s="390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392"/>
      <c r="M192" s="154">
        <f t="shared" si="179"/>
        <v>13</v>
      </c>
      <c r="N192" s="414"/>
      <c r="O192" s="414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12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12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12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12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12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12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12"/>
    </row>
    <row r="193" spans="2:50" hidden="1">
      <c r="B193" s="390"/>
      <c r="C193" s="95">
        <v>12</v>
      </c>
      <c r="D193" s="95" t="s">
        <v>171</v>
      </c>
      <c r="E193" s="95">
        <v>15</v>
      </c>
      <c r="F193" s="95">
        <v>2400</v>
      </c>
      <c r="G193" s="178">
        <f t="shared" si="178"/>
        <v>160</v>
      </c>
      <c r="H193" s="390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392"/>
      <c r="M193" s="154">
        <f t="shared" si="179"/>
        <v>4</v>
      </c>
      <c r="N193" s="414"/>
      <c r="O193" s="414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12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12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12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12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12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12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12"/>
    </row>
    <row r="194" spans="2:50" hidden="1">
      <c r="B194" s="390"/>
      <c r="C194" s="95">
        <v>13</v>
      </c>
      <c r="D194" s="95" t="s">
        <v>172</v>
      </c>
      <c r="E194" s="95">
        <v>15</v>
      </c>
      <c r="F194" s="95">
        <v>2400</v>
      </c>
      <c r="G194" s="178">
        <f t="shared" si="178"/>
        <v>160</v>
      </c>
      <c r="H194" s="390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392"/>
      <c r="M194" s="154">
        <f t="shared" si="179"/>
        <v>2</v>
      </c>
      <c r="N194" s="414"/>
      <c r="O194" s="414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12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12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12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12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12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12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12"/>
    </row>
    <row r="195" spans="2:50" hidden="1">
      <c r="B195" s="390"/>
      <c r="C195" s="95">
        <v>14</v>
      </c>
      <c r="D195" s="95" t="s">
        <v>175</v>
      </c>
      <c r="E195" s="95">
        <v>17</v>
      </c>
      <c r="F195" s="95">
        <v>2400</v>
      </c>
      <c r="G195" s="178">
        <f t="shared" si="178"/>
        <v>141.1764705882353</v>
      </c>
      <c r="H195" s="390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392"/>
      <c r="M195" s="154">
        <f t="shared" si="179"/>
        <v>6</v>
      </c>
      <c r="N195" s="414"/>
      <c r="O195" s="414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12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12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12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12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12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12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12"/>
    </row>
    <row r="196" spans="2:50" hidden="1">
      <c r="B196" s="390"/>
      <c r="C196" s="95">
        <v>15</v>
      </c>
      <c r="D196" s="95" t="s">
        <v>176</v>
      </c>
      <c r="E196" s="95">
        <v>19</v>
      </c>
      <c r="F196" s="95">
        <v>2400</v>
      </c>
      <c r="G196" s="178">
        <f t="shared" si="178"/>
        <v>126.31578947368421</v>
      </c>
      <c r="H196" s="390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392"/>
      <c r="M196" s="154">
        <f t="shared" si="179"/>
        <v>14</v>
      </c>
      <c r="N196" s="414"/>
      <c r="O196" s="414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12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12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12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12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12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12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12"/>
    </row>
    <row r="197" spans="2:50" hidden="1">
      <c r="B197" s="390"/>
      <c r="C197" s="95">
        <v>16</v>
      </c>
      <c r="D197" s="95" t="s">
        <v>177</v>
      </c>
      <c r="E197" s="95">
        <v>17</v>
      </c>
      <c r="F197" s="95">
        <v>2400</v>
      </c>
      <c r="G197" s="178">
        <f t="shared" si="178"/>
        <v>141.1764705882353</v>
      </c>
      <c r="H197" s="390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392"/>
      <c r="M197" s="154">
        <f t="shared" si="179"/>
        <v>7</v>
      </c>
      <c r="N197" s="414"/>
      <c r="O197" s="414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12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12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12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12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12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12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12"/>
    </row>
    <row r="198" spans="2:50" hidden="1">
      <c r="B198" s="390"/>
      <c r="C198" s="95">
        <v>17</v>
      </c>
      <c r="D198" s="95" t="s">
        <v>178</v>
      </c>
      <c r="E198" s="95">
        <v>15</v>
      </c>
      <c r="F198" s="95">
        <v>2400</v>
      </c>
      <c r="G198" s="178">
        <f t="shared" si="178"/>
        <v>160</v>
      </c>
      <c r="H198" s="390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392"/>
      <c r="M198" s="154">
        <f t="shared" si="179"/>
        <v>3</v>
      </c>
      <c r="N198" s="414"/>
      <c r="O198" s="414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12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12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12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12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12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12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12"/>
    </row>
    <row r="199" spans="2:50" hidden="1">
      <c r="B199" s="390"/>
      <c r="C199" s="95">
        <v>18</v>
      </c>
      <c r="D199" s="95" t="s">
        <v>179</v>
      </c>
      <c r="E199" s="95">
        <v>14</v>
      </c>
      <c r="F199" s="95">
        <v>2400</v>
      </c>
      <c r="G199" s="178">
        <f t="shared" si="178"/>
        <v>171.42857142857142</v>
      </c>
      <c r="H199" s="390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393"/>
      <c r="M199" s="154">
        <f t="shared" si="179"/>
        <v>1</v>
      </c>
      <c r="N199" s="398"/>
      <c r="O199" s="398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13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13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13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13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13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13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13"/>
    </row>
    <row r="200" spans="2:50" ht="15.75">
      <c r="B200" s="394" t="s">
        <v>115</v>
      </c>
      <c r="C200" s="395"/>
      <c r="D200" s="395"/>
      <c r="E200" s="395"/>
      <c r="F200" s="395"/>
      <c r="G200" s="395"/>
      <c r="H200" s="395"/>
      <c r="I200" s="151"/>
      <c r="J200" s="151"/>
      <c r="K200" s="151"/>
      <c r="L200" s="151"/>
      <c r="M200" s="151"/>
      <c r="N200" s="385" t="s">
        <v>116</v>
      </c>
      <c r="O200" s="397" t="s">
        <v>64</v>
      </c>
      <c r="P200" s="399">
        <f>AT177+1</f>
        <v>45930</v>
      </c>
      <c r="Q200" s="390"/>
      <c r="R200" s="390"/>
      <c r="S200" s="390"/>
      <c r="T200" s="390"/>
      <c r="U200" s="399">
        <f>P200+1</f>
        <v>45931</v>
      </c>
      <c r="V200" s="390"/>
      <c r="W200" s="390"/>
      <c r="X200" s="390"/>
      <c r="Y200" s="390"/>
      <c r="Z200" s="399">
        <f>U200+1</f>
        <v>45932</v>
      </c>
      <c r="AA200" s="390"/>
      <c r="AB200" s="390"/>
      <c r="AC200" s="390"/>
      <c r="AD200" s="390"/>
      <c r="AE200" s="399">
        <f>Z200+1</f>
        <v>45933</v>
      </c>
      <c r="AF200" s="390"/>
      <c r="AG200" s="390"/>
      <c r="AH200" s="390"/>
      <c r="AI200" s="390"/>
      <c r="AJ200" s="399">
        <f>AE200+1</f>
        <v>45934</v>
      </c>
      <c r="AK200" s="390"/>
      <c r="AL200" s="390"/>
      <c r="AM200" s="390"/>
      <c r="AN200" s="390"/>
      <c r="AO200" s="399">
        <f>AJ200+1</f>
        <v>45935</v>
      </c>
      <c r="AP200" s="390"/>
      <c r="AQ200" s="390"/>
      <c r="AR200" s="390"/>
      <c r="AS200" s="390"/>
      <c r="AT200" s="399">
        <f>AO200+1</f>
        <v>45936</v>
      </c>
      <c r="AU200" s="390"/>
      <c r="AV200" s="390"/>
      <c r="AW200" s="390"/>
      <c r="AX200" s="390"/>
    </row>
    <row r="201" spans="2:50" ht="15.75">
      <c r="B201" s="396"/>
      <c r="C201" s="396"/>
      <c r="D201" s="396"/>
      <c r="E201" s="396"/>
      <c r="F201" s="396"/>
      <c r="G201" s="396"/>
      <c r="H201" s="396"/>
      <c r="I201" s="151"/>
      <c r="J201" s="151"/>
      <c r="K201" s="151"/>
      <c r="L201" s="151"/>
      <c r="M201" s="151"/>
      <c r="N201" s="385"/>
      <c r="O201" s="398"/>
      <c r="P201" s="399" t="s">
        <v>78</v>
      </c>
      <c r="Q201" s="390"/>
      <c r="R201" s="390"/>
      <c r="S201" s="390"/>
      <c r="T201" s="390"/>
      <c r="U201" s="399" t="s">
        <v>79</v>
      </c>
      <c r="V201" s="390"/>
      <c r="W201" s="390"/>
      <c r="X201" s="390"/>
      <c r="Y201" s="390"/>
      <c r="Z201" s="399" t="s">
        <v>80</v>
      </c>
      <c r="AA201" s="390"/>
      <c r="AB201" s="390"/>
      <c r="AC201" s="390"/>
      <c r="AD201" s="390"/>
      <c r="AE201" s="399" t="s">
        <v>75</v>
      </c>
      <c r="AF201" s="390"/>
      <c r="AG201" s="390"/>
      <c r="AH201" s="390"/>
      <c r="AI201" s="390"/>
      <c r="AJ201" s="399" t="s">
        <v>76</v>
      </c>
      <c r="AK201" s="390"/>
      <c r="AL201" s="390"/>
      <c r="AM201" s="390"/>
      <c r="AN201" s="390"/>
      <c r="AO201" s="399" t="s">
        <v>71</v>
      </c>
      <c r="AP201" s="390"/>
      <c r="AQ201" s="390"/>
      <c r="AR201" s="390"/>
      <c r="AS201" s="390"/>
      <c r="AT201" s="399" t="s">
        <v>77</v>
      </c>
      <c r="AU201" s="390"/>
      <c r="AV201" s="390"/>
      <c r="AW201" s="390"/>
      <c r="AX201" s="390"/>
    </row>
    <row r="202" spans="2:50">
      <c r="B202" s="385" t="s">
        <v>117</v>
      </c>
      <c r="C202" s="385" t="s">
        <v>118</v>
      </c>
      <c r="D202" s="385"/>
      <c r="E202" s="385" t="s">
        <v>119</v>
      </c>
      <c r="F202" s="385"/>
      <c r="G202" s="385"/>
      <c r="H202" s="386" t="s">
        <v>120</v>
      </c>
      <c r="I202" s="389" t="s">
        <v>121</v>
      </c>
      <c r="J202" s="389"/>
      <c r="K202" s="389"/>
      <c r="L202" s="389" t="s">
        <v>120</v>
      </c>
      <c r="M202" s="389" t="s">
        <v>122</v>
      </c>
      <c r="N202" s="397"/>
      <c r="O202" s="397" t="s">
        <v>123</v>
      </c>
      <c r="P202" s="381" t="s">
        <v>124</v>
      </c>
      <c r="Q202" s="382"/>
      <c r="R202" s="382"/>
      <c r="S202" s="383"/>
      <c r="T202" s="385" t="s">
        <v>120</v>
      </c>
      <c r="U202" s="381" t="s">
        <v>124</v>
      </c>
      <c r="V202" s="382"/>
      <c r="W202" s="382"/>
      <c r="X202" s="383"/>
      <c r="Y202" s="385" t="s">
        <v>120</v>
      </c>
      <c r="Z202" s="381" t="s">
        <v>124</v>
      </c>
      <c r="AA202" s="382"/>
      <c r="AB202" s="382"/>
      <c r="AC202" s="383"/>
      <c r="AD202" s="385" t="s">
        <v>120</v>
      </c>
      <c r="AE202" s="381" t="s">
        <v>124</v>
      </c>
      <c r="AF202" s="382"/>
      <c r="AG202" s="382"/>
      <c r="AH202" s="383"/>
      <c r="AI202" s="385" t="s">
        <v>120</v>
      </c>
      <c r="AJ202" s="381" t="s">
        <v>124</v>
      </c>
      <c r="AK202" s="382"/>
      <c r="AL202" s="382"/>
      <c r="AM202" s="383"/>
      <c r="AN202" s="385" t="s">
        <v>120</v>
      </c>
      <c r="AO202" s="381" t="s">
        <v>124</v>
      </c>
      <c r="AP202" s="382"/>
      <c r="AQ202" s="382"/>
      <c r="AR202" s="383"/>
      <c r="AS202" s="385" t="s">
        <v>120</v>
      </c>
      <c r="AT202" s="381" t="s">
        <v>124</v>
      </c>
      <c r="AU202" s="382"/>
      <c r="AV202" s="382"/>
      <c r="AW202" s="383"/>
      <c r="AX202" s="385" t="s">
        <v>120</v>
      </c>
    </row>
    <row r="203" spans="2:50">
      <c r="B203" s="385"/>
      <c r="C203" s="385"/>
      <c r="D203" s="385"/>
      <c r="E203" s="385" t="s">
        <v>125</v>
      </c>
      <c r="F203" s="385"/>
      <c r="G203" s="385"/>
      <c r="H203" s="387"/>
      <c r="I203" s="389" t="s">
        <v>125</v>
      </c>
      <c r="J203" s="389"/>
      <c r="K203" s="389"/>
      <c r="L203" s="389"/>
      <c r="M203" s="389"/>
      <c r="N203" s="414"/>
      <c r="O203" s="414"/>
      <c r="P203" s="381" t="s">
        <v>126</v>
      </c>
      <c r="Q203" s="382"/>
      <c r="R203" s="382"/>
      <c r="S203" s="383"/>
      <c r="T203" s="385"/>
      <c r="U203" s="381" t="s">
        <v>126</v>
      </c>
      <c r="V203" s="382"/>
      <c r="W203" s="382"/>
      <c r="X203" s="383"/>
      <c r="Y203" s="385"/>
      <c r="Z203" s="381" t="s">
        <v>126</v>
      </c>
      <c r="AA203" s="382"/>
      <c r="AB203" s="382"/>
      <c r="AC203" s="383"/>
      <c r="AD203" s="385"/>
      <c r="AE203" s="381" t="s">
        <v>126</v>
      </c>
      <c r="AF203" s="382"/>
      <c r="AG203" s="382"/>
      <c r="AH203" s="383"/>
      <c r="AI203" s="385"/>
      <c r="AJ203" s="381" t="s">
        <v>126</v>
      </c>
      <c r="AK203" s="382"/>
      <c r="AL203" s="382"/>
      <c r="AM203" s="383"/>
      <c r="AN203" s="385"/>
      <c r="AO203" s="381" t="s">
        <v>126</v>
      </c>
      <c r="AP203" s="382"/>
      <c r="AQ203" s="382"/>
      <c r="AR203" s="383"/>
      <c r="AS203" s="385"/>
      <c r="AT203" s="381" t="s">
        <v>126</v>
      </c>
      <c r="AU203" s="382"/>
      <c r="AV203" s="382"/>
      <c r="AW203" s="383"/>
      <c r="AX203" s="385"/>
    </row>
    <row r="204" spans="2:50">
      <c r="B204" s="385"/>
      <c r="C204" s="385"/>
      <c r="D204" s="385"/>
      <c r="E204" s="94" t="s">
        <v>127</v>
      </c>
      <c r="F204" s="94" t="s">
        <v>128</v>
      </c>
      <c r="G204" s="94" t="s">
        <v>129</v>
      </c>
      <c r="H204" s="388"/>
      <c r="I204" s="153" t="s">
        <v>127</v>
      </c>
      <c r="J204" s="153" t="s">
        <v>128</v>
      </c>
      <c r="K204" s="153" t="s">
        <v>129</v>
      </c>
      <c r="L204" s="389"/>
      <c r="M204" s="389"/>
      <c r="N204" s="414"/>
      <c r="O204" s="414"/>
      <c r="P204" s="94" t="s">
        <v>127</v>
      </c>
      <c r="Q204" s="94" t="s">
        <v>128</v>
      </c>
      <c r="R204" s="94" t="s">
        <v>129</v>
      </c>
      <c r="S204" s="94" t="s">
        <v>122</v>
      </c>
      <c r="T204" s="385"/>
      <c r="U204" s="94" t="s">
        <v>127</v>
      </c>
      <c r="V204" s="94" t="s">
        <v>128</v>
      </c>
      <c r="W204" s="94" t="s">
        <v>129</v>
      </c>
      <c r="X204" s="94" t="s">
        <v>122</v>
      </c>
      <c r="Y204" s="385"/>
      <c r="Z204" s="94" t="s">
        <v>127</v>
      </c>
      <c r="AA204" s="94" t="s">
        <v>128</v>
      </c>
      <c r="AB204" s="94" t="s">
        <v>129</v>
      </c>
      <c r="AC204" s="94" t="s">
        <v>122</v>
      </c>
      <c r="AD204" s="385"/>
      <c r="AE204" s="94" t="s">
        <v>127</v>
      </c>
      <c r="AF204" s="94" t="s">
        <v>128</v>
      </c>
      <c r="AG204" s="94" t="s">
        <v>129</v>
      </c>
      <c r="AH204" s="94" t="s">
        <v>122</v>
      </c>
      <c r="AI204" s="385"/>
      <c r="AJ204" s="94" t="s">
        <v>127</v>
      </c>
      <c r="AK204" s="94" t="s">
        <v>128</v>
      </c>
      <c r="AL204" s="94" t="s">
        <v>129</v>
      </c>
      <c r="AM204" s="94" t="s">
        <v>122</v>
      </c>
      <c r="AN204" s="385"/>
      <c r="AO204" s="94" t="s">
        <v>127</v>
      </c>
      <c r="AP204" s="94" t="s">
        <v>128</v>
      </c>
      <c r="AQ204" s="94" t="s">
        <v>129</v>
      </c>
      <c r="AR204" s="94" t="s">
        <v>122</v>
      </c>
      <c r="AS204" s="385"/>
      <c r="AT204" s="94" t="s">
        <v>127</v>
      </c>
      <c r="AU204" s="94" t="s">
        <v>128</v>
      </c>
      <c r="AV204" s="94" t="s">
        <v>129</v>
      </c>
      <c r="AW204" s="94" t="s">
        <v>122</v>
      </c>
      <c r="AX204" s="385"/>
    </row>
    <row r="205" spans="2:50">
      <c r="B205" s="390" t="s">
        <v>157</v>
      </c>
      <c r="C205" s="95">
        <v>1</v>
      </c>
      <c r="D205" s="95" t="s">
        <v>158</v>
      </c>
      <c r="E205" s="95">
        <v>20</v>
      </c>
      <c r="F205" s="95">
        <v>2400</v>
      </c>
      <c r="G205" s="178">
        <f>F205/E205</f>
        <v>120</v>
      </c>
      <c r="H205" s="390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391">
        <f>IFERROR(AVERAGE(K205:K222),"-")</f>
        <v>132.86142595510105</v>
      </c>
      <c r="M205" s="154">
        <f>IFERROR(RANK(K205, K$205:K$222),"")</f>
        <v>18</v>
      </c>
      <c r="N205" s="414"/>
      <c r="O205" s="414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11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11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11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11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11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11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11">
        <f>AVERAGE(AV205:AV222)</f>
        <v>132.76396859555865</v>
      </c>
    </row>
    <row r="206" spans="2:50">
      <c r="B206" s="390"/>
      <c r="C206" s="95">
        <v>2</v>
      </c>
      <c r="D206" s="95" t="s">
        <v>159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390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392"/>
      <c r="M206" s="154">
        <f t="shared" ref="M206:M222" si="217">IFERROR(RANK(K206, K$205:K$222),"")</f>
        <v>10</v>
      </c>
      <c r="N206" s="414"/>
      <c r="O206" s="414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12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12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12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12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12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12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12"/>
    </row>
    <row r="207" spans="2:50">
      <c r="B207" s="390"/>
      <c r="C207" s="95">
        <v>3</v>
      </c>
      <c r="D207" s="95" t="s">
        <v>160</v>
      </c>
      <c r="E207" s="95">
        <v>18</v>
      </c>
      <c r="F207" s="95">
        <v>2400</v>
      </c>
      <c r="G207" s="178">
        <f t="shared" si="216"/>
        <v>133.33333333333334</v>
      </c>
      <c r="H207" s="390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392"/>
      <c r="M207" s="154">
        <f t="shared" si="217"/>
        <v>12</v>
      </c>
      <c r="N207" s="414"/>
      <c r="O207" s="414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12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12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12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12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12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12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12"/>
    </row>
    <row r="208" spans="2:50">
      <c r="B208" s="390"/>
      <c r="C208" s="95">
        <v>4</v>
      </c>
      <c r="D208" s="95" t="s">
        <v>161</v>
      </c>
      <c r="E208" s="95">
        <v>18</v>
      </c>
      <c r="F208" s="95">
        <v>2400</v>
      </c>
      <c r="G208" s="178">
        <f t="shared" si="216"/>
        <v>133.33333333333334</v>
      </c>
      <c r="H208" s="390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392"/>
      <c r="M208" s="154">
        <f t="shared" si="217"/>
        <v>8</v>
      </c>
      <c r="N208" s="414"/>
      <c r="O208" s="414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12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12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12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12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12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12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12"/>
    </row>
    <row r="209" spans="2:50">
      <c r="B209" s="390"/>
      <c r="C209" s="95">
        <v>5</v>
      </c>
      <c r="D209" s="95" t="s">
        <v>162</v>
      </c>
      <c r="E209" s="95">
        <v>16</v>
      </c>
      <c r="F209" s="95">
        <v>2400</v>
      </c>
      <c r="G209" s="178">
        <f t="shared" si="216"/>
        <v>150</v>
      </c>
      <c r="H209" s="390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392"/>
      <c r="M209" s="154">
        <f t="shared" si="217"/>
        <v>5</v>
      </c>
      <c r="N209" s="414"/>
      <c r="O209" s="414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12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12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12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12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12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12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12"/>
    </row>
    <row r="210" spans="2:50">
      <c r="B210" s="390"/>
      <c r="C210" s="95">
        <v>6</v>
      </c>
      <c r="D210" s="95" t="s">
        <v>163</v>
      </c>
      <c r="E210" s="95">
        <v>18</v>
      </c>
      <c r="F210" s="95">
        <v>2400</v>
      </c>
      <c r="G210" s="178">
        <f t="shared" si="216"/>
        <v>133.33333333333334</v>
      </c>
      <c r="H210" s="390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392"/>
      <c r="M210" s="154">
        <f t="shared" si="217"/>
        <v>11</v>
      </c>
      <c r="N210" s="414"/>
      <c r="O210" s="414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12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12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12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12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12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12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12"/>
    </row>
    <row r="211" spans="2:50">
      <c r="B211" s="390"/>
      <c r="C211" s="95">
        <v>7</v>
      </c>
      <c r="D211" s="95" t="s">
        <v>164</v>
      </c>
      <c r="E211" s="95">
        <v>20</v>
      </c>
      <c r="F211" s="95">
        <v>2400</v>
      </c>
      <c r="G211" s="178">
        <f t="shared" si="216"/>
        <v>120</v>
      </c>
      <c r="H211" s="390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392"/>
      <c r="M211" s="154">
        <f t="shared" si="217"/>
        <v>17</v>
      </c>
      <c r="N211" s="414"/>
      <c r="O211" s="414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12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12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12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12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12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12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12"/>
    </row>
    <row r="212" spans="2:50">
      <c r="B212" s="390"/>
      <c r="C212" s="95">
        <v>8</v>
      </c>
      <c r="D212" s="95" t="s">
        <v>166</v>
      </c>
      <c r="E212" s="95">
        <v>19</v>
      </c>
      <c r="F212" s="95">
        <v>2400</v>
      </c>
      <c r="G212" s="178">
        <f t="shared" si="216"/>
        <v>126.31578947368421</v>
      </c>
      <c r="H212" s="390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392"/>
      <c r="M212" s="154">
        <f t="shared" si="217"/>
        <v>16</v>
      </c>
      <c r="N212" s="414"/>
      <c r="O212" s="414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12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12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12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12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12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12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12"/>
    </row>
    <row r="213" spans="2:50">
      <c r="B213" s="390"/>
      <c r="C213" s="95">
        <v>9</v>
      </c>
      <c r="D213" s="95" t="s">
        <v>167</v>
      </c>
      <c r="E213" s="95">
        <v>18</v>
      </c>
      <c r="F213" s="95">
        <v>2400</v>
      </c>
      <c r="G213" s="178">
        <f t="shared" si="216"/>
        <v>133.33333333333334</v>
      </c>
      <c r="H213" s="390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392"/>
      <c r="M213" s="154">
        <f t="shared" si="217"/>
        <v>9</v>
      </c>
      <c r="N213" s="414"/>
      <c r="O213" s="414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12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12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12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12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12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12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12"/>
    </row>
    <row r="214" spans="2:50">
      <c r="B214" s="390"/>
      <c r="C214" s="95">
        <v>10</v>
      </c>
      <c r="D214" s="95" t="s">
        <v>168</v>
      </c>
      <c r="E214" s="95">
        <v>19</v>
      </c>
      <c r="F214" s="95">
        <v>2400</v>
      </c>
      <c r="G214" s="178">
        <f t="shared" si="216"/>
        <v>126.31578947368421</v>
      </c>
      <c r="H214" s="390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392"/>
      <c r="M214" s="154">
        <f t="shared" si="217"/>
        <v>15</v>
      </c>
      <c r="N214" s="414"/>
      <c r="O214" s="414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12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12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12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12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12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12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12"/>
    </row>
    <row r="215" spans="2:50">
      <c r="B215" s="390"/>
      <c r="C215" s="95">
        <v>11</v>
      </c>
      <c r="D215" s="95" t="s">
        <v>170</v>
      </c>
      <c r="E215" s="95">
        <v>19</v>
      </c>
      <c r="F215" s="95">
        <v>2400</v>
      </c>
      <c r="G215" s="178">
        <f t="shared" si="216"/>
        <v>126.31578947368421</v>
      </c>
      <c r="H215" s="390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392"/>
      <c r="M215" s="154">
        <f t="shared" si="217"/>
        <v>13</v>
      </c>
      <c r="N215" s="414"/>
      <c r="O215" s="414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12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12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12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12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12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12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12"/>
    </row>
    <row r="216" spans="2:50">
      <c r="B216" s="390"/>
      <c r="C216" s="95">
        <v>12</v>
      </c>
      <c r="D216" s="95" t="s">
        <v>171</v>
      </c>
      <c r="E216" s="95">
        <v>15</v>
      </c>
      <c r="F216" s="95">
        <v>2400</v>
      </c>
      <c r="G216" s="178">
        <f t="shared" si="216"/>
        <v>160</v>
      </c>
      <c r="H216" s="390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392"/>
      <c r="M216" s="154">
        <f t="shared" si="217"/>
        <v>4</v>
      </c>
      <c r="N216" s="414"/>
      <c r="O216" s="414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12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12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12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12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12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12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12"/>
    </row>
    <row r="217" spans="2:50">
      <c r="B217" s="390"/>
      <c r="C217" s="95">
        <v>13</v>
      </c>
      <c r="D217" s="95" t="s">
        <v>172</v>
      </c>
      <c r="E217" s="95">
        <v>15</v>
      </c>
      <c r="F217" s="95">
        <v>2400</v>
      </c>
      <c r="G217" s="178">
        <f t="shared" si="216"/>
        <v>160</v>
      </c>
      <c r="H217" s="390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392"/>
      <c r="M217" s="154">
        <f t="shared" si="217"/>
        <v>2</v>
      </c>
      <c r="N217" s="414"/>
      <c r="O217" s="414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12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12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12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12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12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12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12"/>
    </row>
    <row r="218" spans="2:50">
      <c r="B218" s="390"/>
      <c r="C218" s="95">
        <v>14</v>
      </c>
      <c r="D218" s="95" t="s">
        <v>175</v>
      </c>
      <c r="E218" s="95">
        <v>17</v>
      </c>
      <c r="F218" s="95">
        <v>2400</v>
      </c>
      <c r="G218" s="178">
        <f t="shared" si="216"/>
        <v>141.1764705882353</v>
      </c>
      <c r="H218" s="390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392"/>
      <c r="M218" s="154">
        <f t="shared" si="217"/>
        <v>6</v>
      </c>
      <c r="N218" s="414"/>
      <c r="O218" s="414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12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12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12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12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12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12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12"/>
    </row>
    <row r="219" spans="2:50">
      <c r="B219" s="390"/>
      <c r="C219" s="95">
        <v>15</v>
      </c>
      <c r="D219" s="95" t="s">
        <v>176</v>
      </c>
      <c r="E219" s="95">
        <v>19</v>
      </c>
      <c r="F219" s="95">
        <v>2400</v>
      </c>
      <c r="G219" s="178">
        <f t="shared" si="216"/>
        <v>126.31578947368421</v>
      </c>
      <c r="H219" s="390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392"/>
      <c r="M219" s="154">
        <f t="shared" si="217"/>
        <v>14</v>
      </c>
      <c r="N219" s="414"/>
      <c r="O219" s="414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12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12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12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12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12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12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12"/>
    </row>
    <row r="220" spans="2:50">
      <c r="B220" s="390"/>
      <c r="C220" s="95">
        <v>16</v>
      </c>
      <c r="D220" s="95" t="s">
        <v>177</v>
      </c>
      <c r="E220" s="95">
        <v>17</v>
      </c>
      <c r="F220" s="95">
        <v>2400</v>
      </c>
      <c r="G220" s="178">
        <f t="shared" si="216"/>
        <v>141.1764705882353</v>
      </c>
      <c r="H220" s="390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392"/>
      <c r="M220" s="154">
        <f t="shared" si="217"/>
        <v>7</v>
      </c>
      <c r="N220" s="414"/>
      <c r="O220" s="414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12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12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12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12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12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12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12"/>
    </row>
    <row r="221" spans="2:50">
      <c r="B221" s="390"/>
      <c r="C221" s="95">
        <v>17</v>
      </c>
      <c r="D221" s="95" t="s">
        <v>178</v>
      </c>
      <c r="E221" s="95">
        <v>15</v>
      </c>
      <c r="F221" s="95">
        <v>2400</v>
      </c>
      <c r="G221" s="178">
        <f t="shared" si="216"/>
        <v>160</v>
      </c>
      <c r="H221" s="390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392"/>
      <c r="M221" s="154">
        <f t="shared" si="217"/>
        <v>3</v>
      </c>
      <c r="N221" s="414"/>
      <c r="O221" s="414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12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12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12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12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12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12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12"/>
    </row>
    <row r="222" spans="2:50">
      <c r="B222" s="390"/>
      <c r="C222" s="95">
        <v>18</v>
      </c>
      <c r="D222" s="95" t="s">
        <v>179</v>
      </c>
      <c r="E222" s="95">
        <v>14</v>
      </c>
      <c r="F222" s="95">
        <v>2400</v>
      </c>
      <c r="G222" s="178">
        <f t="shared" si="216"/>
        <v>171.42857142857142</v>
      </c>
      <c r="H222" s="390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393"/>
      <c r="M222" s="154">
        <f t="shared" si="217"/>
        <v>1</v>
      </c>
      <c r="N222" s="398"/>
      <c r="O222" s="398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13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13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13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13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13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13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13"/>
    </row>
    <row r="223" spans="2:50" ht="15.75">
      <c r="B223" s="394" t="s">
        <v>115</v>
      </c>
      <c r="C223" s="395"/>
      <c r="D223" s="395"/>
      <c r="E223" s="395"/>
      <c r="F223" s="395"/>
      <c r="G223" s="395"/>
      <c r="H223" s="395"/>
      <c r="I223" s="151"/>
      <c r="J223" s="151"/>
      <c r="K223" s="151"/>
      <c r="L223" s="151"/>
      <c r="M223" s="151"/>
      <c r="N223" s="385" t="s">
        <v>116</v>
      </c>
      <c r="O223" s="397" t="s">
        <v>64</v>
      </c>
      <c r="P223" s="399">
        <f>AT200+1</f>
        <v>45937</v>
      </c>
      <c r="Q223" s="390"/>
      <c r="R223" s="390"/>
      <c r="S223" s="390"/>
      <c r="T223" s="390"/>
      <c r="U223" s="399">
        <f>P223+1</f>
        <v>45938</v>
      </c>
      <c r="V223" s="390"/>
      <c r="W223" s="390"/>
      <c r="X223" s="390"/>
      <c r="Y223" s="390"/>
      <c r="Z223" s="399">
        <f>U223+1</f>
        <v>45939</v>
      </c>
      <c r="AA223" s="390"/>
      <c r="AB223" s="390"/>
      <c r="AC223" s="390"/>
      <c r="AD223" s="390"/>
      <c r="AE223" s="399">
        <f>Z223+1</f>
        <v>45940</v>
      </c>
      <c r="AF223" s="390"/>
      <c r="AG223" s="390"/>
      <c r="AH223" s="390"/>
      <c r="AI223" s="390"/>
      <c r="AJ223" s="399">
        <f>AE223+1</f>
        <v>45941</v>
      </c>
      <c r="AK223" s="390"/>
      <c r="AL223" s="390"/>
      <c r="AM223" s="390"/>
      <c r="AN223" s="390"/>
      <c r="AO223" s="399">
        <f>AJ223+1</f>
        <v>45942</v>
      </c>
      <c r="AP223" s="390"/>
      <c r="AQ223" s="390"/>
      <c r="AR223" s="390"/>
      <c r="AS223" s="390"/>
      <c r="AT223" s="399">
        <f>AO223+1</f>
        <v>45943</v>
      </c>
      <c r="AU223" s="390"/>
      <c r="AV223" s="390"/>
      <c r="AW223" s="390"/>
      <c r="AX223" s="390"/>
    </row>
    <row r="224" spans="2:50" ht="15.75">
      <c r="B224" s="396"/>
      <c r="C224" s="396"/>
      <c r="D224" s="396"/>
      <c r="E224" s="396"/>
      <c r="F224" s="396"/>
      <c r="G224" s="396"/>
      <c r="H224" s="396"/>
      <c r="I224" s="151"/>
      <c r="J224" s="151"/>
      <c r="K224" s="151"/>
      <c r="L224" s="151"/>
      <c r="M224" s="151"/>
      <c r="N224" s="385"/>
      <c r="O224" s="398"/>
      <c r="P224" s="399" t="s">
        <v>78</v>
      </c>
      <c r="Q224" s="390"/>
      <c r="R224" s="390"/>
      <c r="S224" s="390"/>
      <c r="T224" s="390"/>
      <c r="U224" s="399" t="s">
        <v>79</v>
      </c>
      <c r="V224" s="390"/>
      <c r="W224" s="390"/>
      <c r="X224" s="390"/>
      <c r="Y224" s="390"/>
      <c r="Z224" s="399" t="s">
        <v>80</v>
      </c>
      <c r="AA224" s="390"/>
      <c r="AB224" s="390"/>
      <c r="AC224" s="390"/>
      <c r="AD224" s="390"/>
      <c r="AE224" s="399" t="s">
        <v>75</v>
      </c>
      <c r="AF224" s="390"/>
      <c r="AG224" s="390"/>
      <c r="AH224" s="390"/>
      <c r="AI224" s="390"/>
      <c r="AJ224" s="399" t="s">
        <v>76</v>
      </c>
      <c r="AK224" s="390"/>
      <c r="AL224" s="390"/>
      <c r="AM224" s="390"/>
      <c r="AN224" s="390"/>
      <c r="AO224" s="399" t="s">
        <v>71</v>
      </c>
      <c r="AP224" s="390"/>
      <c r="AQ224" s="390"/>
      <c r="AR224" s="390"/>
      <c r="AS224" s="390"/>
      <c r="AT224" s="399" t="s">
        <v>77</v>
      </c>
      <c r="AU224" s="390"/>
      <c r="AV224" s="390"/>
      <c r="AW224" s="390"/>
      <c r="AX224" s="390"/>
    </row>
    <row r="225" spans="2:50">
      <c r="B225" s="385" t="s">
        <v>117</v>
      </c>
      <c r="C225" s="385" t="s">
        <v>118</v>
      </c>
      <c r="D225" s="385"/>
      <c r="E225" s="385" t="s">
        <v>119</v>
      </c>
      <c r="F225" s="385"/>
      <c r="G225" s="385"/>
      <c r="H225" s="386" t="s">
        <v>120</v>
      </c>
      <c r="I225" s="389" t="s">
        <v>121</v>
      </c>
      <c r="J225" s="389"/>
      <c r="K225" s="389"/>
      <c r="L225" s="389" t="s">
        <v>120</v>
      </c>
      <c r="M225" s="389" t="s">
        <v>122</v>
      </c>
      <c r="N225" s="397"/>
      <c r="O225" s="397" t="s">
        <v>123</v>
      </c>
      <c r="P225" s="381" t="s">
        <v>124</v>
      </c>
      <c r="Q225" s="382"/>
      <c r="R225" s="382"/>
      <c r="S225" s="383"/>
      <c r="T225" s="385" t="s">
        <v>120</v>
      </c>
      <c r="U225" s="381" t="s">
        <v>124</v>
      </c>
      <c r="V225" s="382"/>
      <c r="W225" s="382"/>
      <c r="X225" s="383"/>
      <c r="Y225" s="385" t="s">
        <v>120</v>
      </c>
      <c r="Z225" s="381" t="s">
        <v>124</v>
      </c>
      <c r="AA225" s="382"/>
      <c r="AB225" s="382"/>
      <c r="AC225" s="383"/>
      <c r="AD225" s="385" t="s">
        <v>120</v>
      </c>
      <c r="AE225" s="381" t="s">
        <v>124</v>
      </c>
      <c r="AF225" s="382"/>
      <c r="AG225" s="382"/>
      <c r="AH225" s="383"/>
      <c r="AI225" s="385" t="s">
        <v>120</v>
      </c>
      <c r="AJ225" s="381" t="s">
        <v>124</v>
      </c>
      <c r="AK225" s="382"/>
      <c r="AL225" s="382"/>
      <c r="AM225" s="383"/>
      <c r="AN225" s="385" t="s">
        <v>120</v>
      </c>
      <c r="AO225" s="381" t="s">
        <v>124</v>
      </c>
      <c r="AP225" s="382"/>
      <c r="AQ225" s="382"/>
      <c r="AR225" s="383"/>
      <c r="AS225" s="385" t="s">
        <v>120</v>
      </c>
      <c r="AT225" s="381" t="s">
        <v>124</v>
      </c>
      <c r="AU225" s="382"/>
      <c r="AV225" s="382"/>
      <c r="AW225" s="383"/>
      <c r="AX225" s="385" t="s">
        <v>120</v>
      </c>
    </row>
    <row r="226" spans="2:50">
      <c r="B226" s="385"/>
      <c r="C226" s="385"/>
      <c r="D226" s="385"/>
      <c r="E226" s="385" t="s">
        <v>125</v>
      </c>
      <c r="F226" s="385"/>
      <c r="G226" s="385"/>
      <c r="H226" s="387"/>
      <c r="I226" s="389" t="s">
        <v>125</v>
      </c>
      <c r="J226" s="389"/>
      <c r="K226" s="389"/>
      <c r="L226" s="389"/>
      <c r="M226" s="389"/>
      <c r="N226" s="414"/>
      <c r="O226" s="414"/>
      <c r="P226" s="381" t="s">
        <v>126</v>
      </c>
      <c r="Q226" s="382"/>
      <c r="R226" s="382"/>
      <c r="S226" s="383"/>
      <c r="T226" s="385"/>
      <c r="U226" s="381" t="s">
        <v>126</v>
      </c>
      <c r="V226" s="382"/>
      <c r="W226" s="382"/>
      <c r="X226" s="383"/>
      <c r="Y226" s="385"/>
      <c r="Z226" s="381" t="s">
        <v>126</v>
      </c>
      <c r="AA226" s="382"/>
      <c r="AB226" s="382"/>
      <c r="AC226" s="383"/>
      <c r="AD226" s="385"/>
      <c r="AE226" s="381" t="s">
        <v>126</v>
      </c>
      <c r="AF226" s="382"/>
      <c r="AG226" s="382"/>
      <c r="AH226" s="383"/>
      <c r="AI226" s="385"/>
      <c r="AJ226" s="381" t="s">
        <v>126</v>
      </c>
      <c r="AK226" s="382"/>
      <c r="AL226" s="382"/>
      <c r="AM226" s="383"/>
      <c r="AN226" s="385"/>
      <c r="AO226" s="381" t="s">
        <v>126</v>
      </c>
      <c r="AP226" s="382"/>
      <c r="AQ226" s="382"/>
      <c r="AR226" s="383"/>
      <c r="AS226" s="385"/>
      <c r="AT226" s="381" t="s">
        <v>126</v>
      </c>
      <c r="AU226" s="382"/>
      <c r="AV226" s="382"/>
      <c r="AW226" s="383"/>
      <c r="AX226" s="385"/>
    </row>
    <row r="227" spans="2:50">
      <c r="B227" s="385"/>
      <c r="C227" s="385"/>
      <c r="D227" s="385"/>
      <c r="E227" s="94" t="s">
        <v>127</v>
      </c>
      <c r="F227" s="94" t="s">
        <v>128</v>
      </c>
      <c r="G227" s="94" t="s">
        <v>129</v>
      </c>
      <c r="H227" s="388"/>
      <c r="I227" s="153" t="s">
        <v>127</v>
      </c>
      <c r="J227" s="153" t="s">
        <v>128</v>
      </c>
      <c r="K227" s="153" t="s">
        <v>129</v>
      </c>
      <c r="L227" s="389"/>
      <c r="M227" s="389"/>
      <c r="N227" s="414"/>
      <c r="O227" s="414"/>
      <c r="P227" s="94" t="s">
        <v>127</v>
      </c>
      <c r="Q227" s="94" t="s">
        <v>128</v>
      </c>
      <c r="R227" s="94" t="s">
        <v>129</v>
      </c>
      <c r="S227" s="94" t="s">
        <v>122</v>
      </c>
      <c r="T227" s="385"/>
      <c r="U227" s="94" t="s">
        <v>127</v>
      </c>
      <c r="V227" s="94" t="s">
        <v>128</v>
      </c>
      <c r="W227" s="94" t="s">
        <v>129</v>
      </c>
      <c r="X227" s="94" t="s">
        <v>122</v>
      </c>
      <c r="Y227" s="385"/>
      <c r="Z227" s="94" t="s">
        <v>127</v>
      </c>
      <c r="AA227" s="94" t="s">
        <v>128</v>
      </c>
      <c r="AB227" s="94" t="s">
        <v>129</v>
      </c>
      <c r="AC227" s="94" t="s">
        <v>122</v>
      </c>
      <c r="AD227" s="385"/>
      <c r="AE227" s="94" t="s">
        <v>127</v>
      </c>
      <c r="AF227" s="94" t="s">
        <v>128</v>
      </c>
      <c r="AG227" s="94" t="s">
        <v>129</v>
      </c>
      <c r="AH227" s="94" t="s">
        <v>122</v>
      </c>
      <c r="AI227" s="385"/>
      <c r="AJ227" s="94" t="s">
        <v>127</v>
      </c>
      <c r="AK227" s="94" t="s">
        <v>128</v>
      </c>
      <c r="AL227" s="94" t="s">
        <v>129</v>
      </c>
      <c r="AM227" s="94" t="s">
        <v>122</v>
      </c>
      <c r="AN227" s="385"/>
      <c r="AO227" s="94" t="s">
        <v>127</v>
      </c>
      <c r="AP227" s="94" t="s">
        <v>128</v>
      </c>
      <c r="AQ227" s="94" t="s">
        <v>129</v>
      </c>
      <c r="AR227" s="94" t="s">
        <v>122</v>
      </c>
      <c r="AS227" s="385"/>
      <c r="AT227" s="94" t="s">
        <v>127</v>
      </c>
      <c r="AU227" s="94" t="s">
        <v>128</v>
      </c>
      <c r="AV227" s="94" t="s">
        <v>129</v>
      </c>
      <c r="AW227" s="94" t="s">
        <v>122</v>
      </c>
      <c r="AX227" s="385"/>
    </row>
    <row r="228" spans="2:50">
      <c r="B228" s="390" t="s">
        <v>157</v>
      </c>
      <c r="C228" s="95">
        <f>C205</f>
        <v>1</v>
      </c>
      <c r="D228" s="95" t="s">
        <v>158</v>
      </c>
      <c r="E228" s="95">
        <v>20</v>
      </c>
      <c r="F228" s="95">
        <v>2400</v>
      </c>
      <c r="G228" s="178">
        <f>F228/E228</f>
        <v>120</v>
      </c>
      <c r="H228" s="390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391">
        <f>IFERROR(AVERAGE(K228:K245),"-")</f>
        <v>132.73286641992172</v>
      </c>
      <c r="M228" s="154">
        <f>IFERROR(RANK(K228, K$228:K$245),"")</f>
        <v>17</v>
      </c>
      <c r="N228" s="414"/>
      <c r="O228" s="414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11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11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11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11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11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11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11">
        <f>AVERAGE(AV228:AV245)</f>
        <v>132.99971920920945</v>
      </c>
    </row>
    <row r="229" spans="2:50">
      <c r="B229" s="390"/>
      <c r="C229" s="95">
        <f t="shared" ref="C229:C245" si="235">C206</f>
        <v>2</v>
      </c>
      <c r="D229" s="95" t="s">
        <v>159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390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392"/>
      <c r="M229" s="154">
        <f t="shared" ref="M229:M245" si="237">IFERROR(RANK(K229, K$228:K$245),"")</f>
        <v>10</v>
      </c>
      <c r="N229" s="414"/>
      <c r="O229" s="414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12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12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12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12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12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12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12"/>
    </row>
    <row r="230" spans="2:50">
      <c r="B230" s="390"/>
      <c r="C230" s="95">
        <f t="shared" si="235"/>
        <v>3</v>
      </c>
      <c r="D230" s="95" t="s">
        <v>160</v>
      </c>
      <c r="E230" s="95">
        <v>18</v>
      </c>
      <c r="F230" s="95">
        <v>2400</v>
      </c>
      <c r="G230" s="178">
        <f t="shared" si="236"/>
        <v>133.33333333333334</v>
      </c>
      <c r="H230" s="390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392"/>
      <c r="M230" s="154">
        <f t="shared" si="237"/>
        <v>12</v>
      </c>
      <c r="N230" s="414"/>
      <c r="O230" s="414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12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12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12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12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12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12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12"/>
    </row>
    <row r="231" spans="2:50">
      <c r="B231" s="390"/>
      <c r="C231" s="95">
        <f t="shared" si="235"/>
        <v>4</v>
      </c>
      <c r="D231" s="95" t="s">
        <v>161</v>
      </c>
      <c r="E231" s="95">
        <v>18</v>
      </c>
      <c r="F231" s="95">
        <v>2400</v>
      </c>
      <c r="G231" s="178">
        <f t="shared" si="236"/>
        <v>133.33333333333334</v>
      </c>
      <c r="H231" s="390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392"/>
      <c r="M231" s="154">
        <f t="shared" si="237"/>
        <v>8</v>
      </c>
      <c r="N231" s="414"/>
      <c r="O231" s="414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12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12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12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12"/>
      <c r="AJ231" s="289"/>
      <c r="AK231" s="290"/>
      <c r="AL231" s="291" t="str">
        <f t="shared" si="246"/>
        <v/>
      </c>
      <c r="AM231" s="289" t="str">
        <f t="shared" si="247"/>
        <v/>
      </c>
      <c r="AN231" s="412"/>
      <c r="AO231" s="289"/>
      <c r="AP231" s="290"/>
      <c r="AQ231" s="291" t="str">
        <f t="shared" si="248"/>
        <v/>
      </c>
      <c r="AR231" s="289" t="str">
        <f t="shared" si="249"/>
        <v/>
      </c>
      <c r="AS231" s="412"/>
      <c r="AT231" s="289"/>
      <c r="AU231" s="290"/>
      <c r="AV231" s="291" t="str">
        <f t="shared" si="250"/>
        <v/>
      </c>
      <c r="AW231" s="289" t="str">
        <f t="shared" si="251"/>
        <v/>
      </c>
      <c r="AX231" s="412"/>
    </row>
    <row r="232" spans="2:50">
      <c r="B232" s="390"/>
      <c r="C232" s="95">
        <f t="shared" si="235"/>
        <v>5</v>
      </c>
      <c r="D232" s="95" t="s">
        <v>162</v>
      </c>
      <c r="E232" s="95">
        <v>16</v>
      </c>
      <c r="F232" s="95">
        <v>2400</v>
      </c>
      <c r="G232" s="178">
        <f t="shared" si="236"/>
        <v>150</v>
      </c>
      <c r="H232" s="390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392"/>
      <c r="M232" s="154">
        <f t="shared" si="237"/>
        <v>5</v>
      </c>
      <c r="N232" s="414"/>
      <c r="O232" s="414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12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12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12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12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12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12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12"/>
    </row>
    <row r="233" spans="2:50">
      <c r="B233" s="390"/>
      <c r="C233" s="95">
        <f t="shared" si="235"/>
        <v>6</v>
      </c>
      <c r="D233" s="95" t="s">
        <v>163</v>
      </c>
      <c r="E233" s="95">
        <v>18</v>
      </c>
      <c r="F233" s="95">
        <v>2400</v>
      </c>
      <c r="G233" s="178">
        <f t="shared" si="236"/>
        <v>133.33333333333334</v>
      </c>
      <c r="H233" s="390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392"/>
      <c r="M233" s="154">
        <f t="shared" si="237"/>
        <v>11</v>
      </c>
      <c r="N233" s="414"/>
      <c r="O233" s="414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12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12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12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12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12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12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12"/>
    </row>
    <row r="234" spans="2:50">
      <c r="B234" s="390"/>
      <c r="C234" s="95">
        <f t="shared" si="235"/>
        <v>7</v>
      </c>
      <c r="D234" s="95" t="s">
        <v>164</v>
      </c>
      <c r="E234" s="95">
        <v>20</v>
      </c>
      <c r="F234" s="95">
        <v>2400</v>
      </c>
      <c r="G234" s="178">
        <f t="shared" si="236"/>
        <v>120</v>
      </c>
      <c r="H234" s="390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392"/>
      <c r="M234" s="154">
        <f t="shared" si="237"/>
        <v>18</v>
      </c>
      <c r="N234" s="414"/>
      <c r="O234" s="414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12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12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12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12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12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12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12"/>
    </row>
    <row r="235" spans="2:50">
      <c r="B235" s="390"/>
      <c r="C235" s="95">
        <f t="shared" si="235"/>
        <v>8</v>
      </c>
      <c r="D235" s="95" t="s">
        <v>166</v>
      </c>
      <c r="E235" s="95">
        <v>19</v>
      </c>
      <c r="F235" s="95">
        <v>2400</v>
      </c>
      <c r="G235" s="178">
        <f t="shared" si="236"/>
        <v>126.31578947368421</v>
      </c>
      <c r="H235" s="390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392"/>
      <c r="M235" s="154">
        <f t="shared" si="237"/>
        <v>16</v>
      </c>
      <c r="N235" s="414"/>
      <c r="O235" s="414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12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12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12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12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12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12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12"/>
    </row>
    <row r="236" spans="2:50">
      <c r="B236" s="390"/>
      <c r="C236" s="95">
        <f t="shared" si="235"/>
        <v>9</v>
      </c>
      <c r="D236" s="95" t="s">
        <v>167</v>
      </c>
      <c r="E236" s="95">
        <v>18</v>
      </c>
      <c r="F236" s="95">
        <v>2400</v>
      </c>
      <c r="G236" s="178">
        <f t="shared" si="236"/>
        <v>133.33333333333334</v>
      </c>
      <c r="H236" s="390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392"/>
      <c r="M236" s="154">
        <f t="shared" si="237"/>
        <v>9</v>
      </c>
      <c r="N236" s="414"/>
      <c r="O236" s="414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12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12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12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12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12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12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12"/>
    </row>
    <row r="237" spans="2:50">
      <c r="B237" s="390"/>
      <c r="C237" s="95">
        <f t="shared" si="235"/>
        <v>10</v>
      </c>
      <c r="D237" s="95" t="s">
        <v>168</v>
      </c>
      <c r="E237" s="95">
        <v>19</v>
      </c>
      <c r="F237" s="95">
        <v>2400</v>
      </c>
      <c r="G237" s="178">
        <f t="shared" si="236"/>
        <v>126.31578947368421</v>
      </c>
      <c r="H237" s="390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392"/>
      <c r="M237" s="154">
        <f t="shared" si="237"/>
        <v>15</v>
      </c>
      <c r="N237" s="414"/>
      <c r="O237" s="414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12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12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12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12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12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12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12"/>
    </row>
    <row r="238" spans="2:50">
      <c r="B238" s="390"/>
      <c r="C238" s="95">
        <f t="shared" si="235"/>
        <v>11</v>
      </c>
      <c r="D238" s="95" t="s">
        <v>170</v>
      </c>
      <c r="E238" s="95">
        <v>19</v>
      </c>
      <c r="F238" s="95">
        <v>2400</v>
      </c>
      <c r="G238" s="178">
        <f t="shared" si="236"/>
        <v>126.31578947368421</v>
      </c>
      <c r="H238" s="390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392"/>
      <c r="M238" s="154">
        <f t="shared" si="237"/>
        <v>13</v>
      </c>
      <c r="N238" s="414"/>
      <c r="O238" s="414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12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12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12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12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12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12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12"/>
    </row>
    <row r="239" spans="2:50">
      <c r="B239" s="390"/>
      <c r="C239" s="95">
        <f t="shared" si="235"/>
        <v>12</v>
      </c>
      <c r="D239" s="95" t="s">
        <v>171</v>
      </c>
      <c r="E239" s="95">
        <v>15</v>
      </c>
      <c r="F239" s="95">
        <v>2400</v>
      </c>
      <c r="G239" s="178">
        <f t="shared" si="236"/>
        <v>160</v>
      </c>
      <c r="H239" s="390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392"/>
      <c r="M239" s="154">
        <f t="shared" si="237"/>
        <v>4</v>
      </c>
      <c r="N239" s="414"/>
      <c r="O239" s="414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12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12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12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12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12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12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12"/>
    </row>
    <row r="240" spans="2:50">
      <c r="B240" s="390"/>
      <c r="C240" s="95">
        <f t="shared" si="235"/>
        <v>13</v>
      </c>
      <c r="D240" s="95" t="s">
        <v>172</v>
      </c>
      <c r="E240" s="95">
        <v>15</v>
      </c>
      <c r="F240" s="95">
        <v>2400</v>
      </c>
      <c r="G240" s="178">
        <f t="shared" si="236"/>
        <v>160</v>
      </c>
      <c r="H240" s="390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392"/>
      <c r="M240" s="154">
        <f t="shared" si="237"/>
        <v>2</v>
      </c>
      <c r="N240" s="414"/>
      <c r="O240" s="414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12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12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12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12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12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12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12"/>
    </row>
    <row r="241" spans="2:50">
      <c r="B241" s="390"/>
      <c r="C241" s="95">
        <f t="shared" si="235"/>
        <v>14</v>
      </c>
      <c r="D241" s="95" t="s">
        <v>175</v>
      </c>
      <c r="E241" s="95">
        <v>17</v>
      </c>
      <c r="F241" s="95">
        <v>2400</v>
      </c>
      <c r="G241" s="178">
        <f t="shared" si="236"/>
        <v>141.1764705882353</v>
      </c>
      <c r="H241" s="390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392"/>
      <c r="M241" s="154">
        <f t="shared" si="237"/>
        <v>6</v>
      </c>
      <c r="N241" s="414"/>
      <c r="O241" s="414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12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12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12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12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12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12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12"/>
    </row>
    <row r="242" spans="2:50">
      <c r="B242" s="390"/>
      <c r="C242" s="95">
        <f t="shared" si="235"/>
        <v>15</v>
      </c>
      <c r="D242" s="95" t="s">
        <v>176</v>
      </c>
      <c r="E242" s="95">
        <v>19</v>
      </c>
      <c r="F242" s="95">
        <v>2400</v>
      </c>
      <c r="G242" s="178">
        <f t="shared" si="236"/>
        <v>126.31578947368421</v>
      </c>
      <c r="H242" s="390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392"/>
      <c r="M242" s="154">
        <f t="shared" si="237"/>
        <v>14</v>
      </c>
      <c r="N242" s="414"/>
      <c r="O242" s="414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12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12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12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12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12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12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12"/>
    </row>
    <row r="243" spans="2:50">
      <c r="B243" s="390"/>
      <c r="C243" s="95">
        <f t="shared" si="235"/>
        <v>16</v>
      </c>
      <c r="D243" s="95" t="s">
        <v>177</v>
      </c>
      <c r="E243" s="95">
        <v>17</v>
      </c>
      <c r="F243" s="95">
        <v>2400</v>
      </c>
      <c r="G243" s="178">
        <f t="shared" si="236"/>
        <v>141.1764705882353</v>
      </c>
      <c r="H243" s="390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392"/>
      <c r="M243" s="154">
        <f t="shared" si="237"/>
        <v>7</v>
      </c>
      <c r="N243" s="414"/>
      <c r="O243" s="414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12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12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12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12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12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12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12"/>
    </row>
    <row r="244" spans="2:50">
      <c r="B244" s="390"/>
      <c r="C244" s="95">
        <f t="shared" si="235"/>
        <v>17</v>
      </c>
      <c r="D244" s="95" t="s">
        <v>178</v>
      </c>
      <c r="E244" s="95">
        <v>15</v>
      </c>
      <c r="F244" s="95">
        <v>2400</v>
      </c>
      <c r="G244" s="178">
        <f t="shared" si="236"/>
        <v>160</v>
      </c>
      <c r="H244" s="390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392"/>
      <c r="M244" s="154">
        <f t="shared" si="237"/>
        <v>3</v>
      </c>
      <c r="N244" s="414"/>
      <c r="O244" s="414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12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12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12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12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12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12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12"/>
    </row>
    <row r="245" spans="2:50">
      <c r="B245" s="390"/>
      <c r="C245" s="95">
        <f t="shared" si="235"/>
        <v>18</v>
      </c>
      <c r="D245" s="95" t="s">
        <v>179</v>
      </c>
      <c r="E245" s="95">
        <v>14</v>
      </c>
      <c r="F245" s="95">
        <v>2400</v>
      </c>
      <c r="G245" s="178">
        <f t="shared" si="236"/>
        <v>171.42857142857142</v>
      </c>
      <c r="H245" s="390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393"/>
      <c r="M245" s="154">
        <f t="shared" si="237"/>
        <v>1</v>
      </c>
      <c r="N245" s="398"/>
      <c r="O245" s="398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13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13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13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13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13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13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13"/>
    </row>
    <row r="246" spans="2:50" ht="15.75">
      <c r="B246" s="394" t="s">
        <v>115</v>
      </c>
      <c r="C246" s="395"/>
      <c r="D246" s="395"/>
      <c r="E246" s="395"/>
      <c r="F246" s="395"/>
      <c r="G246" s="395"/>
      <c r="H246" s="395"/>
      <c r="I246" s="151"/>
      <c r="J246" s="151"/>
      <c r="K246" s="151"/>
      <c r="L246" s="151"/>
      <c r="M246" s="151"/>
      <c r="N246" s="385" t="s">
        <v>116</v>
      </c>
      <c r="O246" s="397" t="s">
        <v>64</v>
      </c>
      <c r="P246" s="399">
        <f>AT223+1</f>
        <v>45944</v>
      </c>
      <c r="Q246" s="390"/>
      <c r="R246" s="390"/>
      <c r="S246" s="390"/>
      <c r="T246" s="390"/>
      <c r="U246" s="399">
        <f>P246+1</f>
        <v>45945</v>
      </c>
      <c r="V246" s="390"/>
      <c r="W246" s="390"/>
      <c r="X246" s="390"/>
      <c r="Y246" s="390"/>
      <c r="Z246" s="399">
        <f>U246+1</f>
        <v>45946</v>
      </c>
      <c r="AA246" s="390"/>
      <c r="AB246" s="390"/>
      <c r="AC246" s="390"/>
      <c r="AD246" s="390"/>
      <c r="AE246" s="399">
        <f>Z246+1</f>
        <v>45947</v>
      </c>
      <c r="AF246" s="390"/>
      <c r="AG246" s="390"/>
      <c r="AH246" s="390"/>
      <c r="AI246" s="390"/>
      <c r="AJ246" s="399">
        <f>AE246+1</f>
        <v>45948</v>
      </c>
      <c r="AK246" s="390"/>
      <c r="AL246" s="390"/>
      <c r="AM246" s="390"/>
      <c r="AN246" s="390"/>
      <c r="AO246" s="399">
        <f>AJ246+1</f>
        <v>45949</v>
      </c>
      <c r="AP246" s="390"/>
      <c r="AQ246" s="390"/>
      <c r="AR246" s="390"/>
      <c r="AS246" s="390"/>
      <c r="AT246" s="399">
        <f>AO246+1</f>
        <v>45950</v>
      </c>
      <c r="AU246" s="390"/>
      <c r="AV246" s="390"/>
      <c r="AW246" s="390"/>
      <c r="AX246" s="390"/>
    </row>
    <row r="247" spans="2:50" ht="15.75">
      <c r="B247" s="396"/>
      <c r="C247" s="396"/>
      <c r="D247" s="396"/>
      <c r="E247" s="396"/>
      <c r="F247" s="396"/>
      <c r="G247" s="396"/>
      <c r="H247" s="396"/>
      <c r="I247" s="151"/>
      <c r="J247" s="151"/>
      <c r="K247" s="151"/>
      <c r="L247" s="151"/>
      <c r="M247" s="151"/>
      <c r="N247" s="385"/>
      <c r="O247" s="398"/>
      <c r="P247" s="399" t="s">
        <v>78</v>
      </c>
      <c r="Q247" s="390"/>
      <c r="R247" s="390"/>
      <c r="S247" s="390"/>
      <c r="T247" s="390"/>
      <c r="U247" s="399" t="s">
        <v>79</v>
      </c>
      <c r="V247" s="390"/>
      <c r="W247" s="390"/>
      <c r="X247" s="390"/>
      <c r="Y247" s="390"/>
      <c r="Z247" s="399" t="s">
        <v>80</v>
      </c>
      <c r="AA247" s="390"/>
      <c r="AB247" s="390"/>
      <c r="AC247" s="390"/>
      <c r="AD247" s="390"/>
      <c r="AE247" s="399" t="s">
        <v>75</v>
      </c>
      <c r="AF247" s="390"/>
      <c r="AG247" s="390"/>
      <c r="AH247" s="390"/>
      <c r="AI247" s="390"/>
      <c r="AJ247" s="399" t="s">
        <v>76</v>
      </c>
      <c r="AK247" s="390"/>
      <c r="AL247" s="390"/>
      <c r="AM247" s="390"/>
      <c r="AN247" s="390"/>
      <c r="AO247" s="399" t="s">
        <v>71</v>
      </c>
      <c r="AP247" s="390"/>
      <c r="AQ247" s="390"/>
      <c r="AR247" s="390"/>
      <c r="AS247" s="390"/>
      <c r="AT247" s="399" t="s">
        <v>77</v>
      </c>
      <c r="AU247" s="390"/>
      <c r="AV247" s="390"/>
      <c r="AW247" s="390"/>
      <c r="AX247" s="390"/>
    </row>
    <row r="248" spans="2:50">
      <c r="B248" s="385" t="s">
        <v>117</v>
      </c>
      <c r="C248" s="385" t="s">
        <v>118</v>
      </c>
      <c r="D248" s="385"/>
      <c r="E248" s="385" t="s">
        <v>119</v>
      </c>
      <c r="F248" s="385"/>
      <c r="G248" s="385"/>
      <c r="H248" s="386" t="s">
        <v>120</v>
      </c>
      <c r="I248" s="389" t="s">
        <v>121</v>
      </c>
      <c r="J248" s="389"/>
      <c r="K248" s="389"/>
      <c r="L248" s="389" t="s">
        <v>120</v>
      </c>
      <c r="M248" s="389" t="s">
        <v>122</v>
      </c>
      <c r="N248" s="397"/>
      <c r="O248" s="397" t="s">
        <v>123</v>
      </c>
      <c r="P248" s="381" t="s">
        <v>124</v>
      </c>
      <c r="Q248" s="382"/>
      <c r="R248" s="382"/>
      <c r="S248" s="383"/>
      <c r="T248" s="385" t="s">
        <v>120</v>
      </c>
      <c r="U248" s="381" t="s">
        <v>124</v>
      </c>
      <c r="V248" s="382"/>
      <c r="W248" s="382"/>
      <c r="X248" s="383"/>
      <c r="Y248" s="385" t="s">
        <v>120</v>
      </c>
      <c r="Z248" s="381" t="s">
        <v>124</v>
      </c>
      <c r="AA248" s="382"/>
      <c r="AB248" s="382"/>
      <c r="AC248" s="383"/>
      <c r="AD248" s="385" t="s">
        <v>120</v>
      </c>
      <c r="AE248" s="381" t="s">
        <v>124</v>
      </c>
      <c r="AF248" s="382"/>
      <c r="AG248" s="382"/>
      <c r="AH248" s="383"/>
      <c r="AI248" s="385" t="s">
        <v>120</v>
      </c>
      <c r="AJ248" s="381" t="s">
        <v>124</v>
      </c>
      <c r="AK248" s="382"/>
      <c r="AL248" s="382"/>
      <c r="AM248" s="383"/>
      <c r="AN248" s="385" t="s">
        <v>120</v>
      </c>
      <c r="AO248" s="381" t="s">
        <v>124</v>
      </c>
      <c r="AP248" s="382"/>
      <c r="AQ248" s="382"/>
      <c r="AR248" s="383"/>
      <c r="AS248" s="385" t="s">
        <v>120</v>
      </c>
      <c r="AT248" s="381" t="s">
        <v>124</v>
      </c>
      <c r="AU248" s="382"/>
      <c r="AV248" s="382"/>
      <c r="AW248" s="383"/>
      <c r="AX248" s="385" t="s">
        <v>120</v>
      </c>
    </row>
    <row r="249" spans="2:50">
      <c r="B249" s="385"/>
      <c r="C249" s="385"/>
      <c r="D249" s="385"/>
      <c r="E249" s="385" t="s">
        <v>125</v>
      </c>
      <c r="F249" s="385"/>
      <c r="G249" s="385"/>
      <c r="H249" s="387"/>
      <c r="I249" s="389" t="s">
        <v>125</v>
      </c>
      <c r="J249" s="389"/>
      <c r="K249" s="389"/>
      <c r="L249" s="389"/>
      <c r="M249" s="389"/>
      <c r="N249" s="414"/>
      <c r="O249" s="414"/>
      <c r="P249" s="381" t="s">
        <v>126</v>
      </c>
      <c r="Q249" s="382"/>
      <c r="R249" s="382"/>
      <c r="S249" s="383"/>
      <c r="T249" s="385"/>
      <c r="U249" s="381" t="s">
        <v>126</v>
      </c>
      <c r="V249" s="382"/>
      <c r="W249" s="382"/>
      <c r="X249" s="383"/>
      <c r="Y249" s="385"/>
      <c r="Z249" s="381" t="s">
        <v>126</v>
      </c>
      <c r="AA249" s="382"/>
      <c r="AB249" s="382"/>
      <c r="AC249" s="383"/>
      <c r="AD249" s="385"/>
      <c r="AE249" s="381" t="s">
        <v>126</v>
      </c>
      <c r="AF249" s="382"/>
      <c r="AG249" s="382"/>
      <c r="AH249" s="383"/>
      <c r="AI249" s="385"/>
      <c r="AJ249" s="381" t="s">
        <v>126</v>
      </c>
      <c r="AK249" s="382"/>
      <c r="AL249" s="382"/>
      <c r="AM249" s="383"/>
      <c r="AN249" s="385"/>
      <c r="AO249" s="381" t="s">
        <v>126</v>
      </c>
      <c r="AP249" s="382"/>
      <c r="AQ249" s="382"/>
      <c r="AR249" s="383"/>
      <c r="AS249" s="385"/>
      <c r="AT249" s="381" t="s">
        <v>126</v>
      </c>
      <c r="AU249" s="382"/>
      <c r="AV249" s="382"/>
      <c r="AW249" s="383"/>
      <c r="AX249" s="385"/>
    </row>
    <row r="250" spans="2:50">
      <c r="B250" s="385"/>
      <c r="C250" s="385"/>
      <c r="D250" s="385"/>
      <c r="E250" s="94" t="s">
        <v>127</v>
      </c>
      <c r="F250" s="94" t="s">
        <v>128</v>
      </c>
      <c r="G250" s="94" t="s">
        <v>129</v>
      </c>
      <c r="H250" s="388"/>
      <c r="I250" s="153" t="s">
        <v>127</v>
      </c>
      <c r="J250" s="153" t="s">
        <v>128</v>
      </c>
      <c r="K250" s="153" t="s">
        <v>129</v>
      </c>
      <c r="L250" s="389"/>
      <c r="M250" s="389"/>
      <c r="N250" s="414"/>
      <c r="O250" s="414"/>
      <c r="P250" s="94" t="s">
        <v>127</v>
      </c>
      <c r="Q250" s="94" t="s">
        <v>128</v>
      </c>
      <c r="R250" s="94" t="s">
        <v>129</v>
      </c>
      <c r="S250" s="94" t="s">
        <v>122</v>
      </c>
      <c r="T250" s="385"/>
      <c r="U250" s="94" t="s">
        <v>127</v>
      </c>
      <c r="V250" s="94" t="s">
        <v>128</v>
      </c>
      <c r="W250" s="94" t="s">
        <v>129</v>
      </c>
      <c r="X250" s="94" t="s">
        <v>122</v>
      </c>
      <c r="Y250" s="385"/>
      <c r="Z250" s="94" t="s">
        <v>127</v>
      </c>
      <c r="AA250" s="94" t="s">
        <v>128</v>
      </c>
      <c r="AB250" s="94" t="s">
        <v>129</v>
      </c>
      <c r="AC250" s="94" t="s">
        <v>122</v>
      </c>
      <c r="AD250" s="385"/>
      <c r="AE250" s="94" t="s">
        <v>127</v>
      </c>
      <c r="AF250" s="94" t="s">
        <v>128</v>
      </c>
      <c r="AG250" s="94" t="s">
        <v>129</v>
      </c>
      <c r="AH250" s="94" t="s">
        <v>122</v>
      </c>
      <c r="AI250" s="385"/>
      <c r="AJ250" s="94" t="s">
        <v>127</v>
      </c>
      <c r="AK250" s="94" t="s">
        <v>128</v>
      </c>
      <c r="AL250" s="94" t="s">
        <v>129</v>
      </c>
      <c r="AM250" s="94" t="s">
        <v>122</v>
      </c>
      <c r="AN250" s="385"/>
      <c r="AO250" s="94" t="s">
        <v>127</v>
      </c>
      <c r="AP250" s="94" t="s">
        <v>128</v>
      </c>
      <c r="AQ250" s="94" t="s">
        <v>129</v>
      </c>
      <c r="AR250" s="94" t="s">
        <v>122</v>
      </c>
      <c r="AS250" s="385"/>
      <c r="AT250" s="94" t="s">
        <v>127</v>
      </c>
      <c r="AU250" s="94" t="s">
        <v>128</v>
      </c>
      <c r="AV250" s="94" t="s">
        <v>129</v>
      </c>
      <c r="AW250" s="94" t="s">
        <v>122</v>
      </c>
      <c r="AX250" s="385"/>
    </row>
    <row r="251" spans="2:50">
      <c r="B251" s="390" t="s">
        <v>157</v>
      </c>
      <c r="C251" s="95">
        <f>C228</f>
        <v>1</v>
      </c>
      <c r="D251" s="95" t="s">
        <v>158</v>
      </c>
      <c r="E251" s="95">
        <v>20</v>
      </c>
      <c r="F251" s="95">
        <v>2400</v>
      </c>
      <c r="G251" s="178">
        <f>F251/E251</f>
        <v>120</v>
      </c>
      <c r="H251" s="390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391">
        <f>IFERROR(AVERAGE(K251:K268),"-")</f>
        <v>132.96577500145261</v>
      </c>
      <c r="M251" s="154">
        <f>IFERROR(RANK(K251, K$251:K$268),"")</f>
        <v>16</v>
      </c>
      <c r="N251" s="414"/>
      <c r="O251" s="414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11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11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11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11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11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11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11">
        <f>AVERAGE(AV251:AV268)</f>
        <v>132.78406373483023</v>
      </c>
    </row>
    <row r="252" spans="2:50">
      <c r="B252" s="390"/>
      <c r="C252" s="95">
        <f t="shared" ref="C252:C268" si="255">C229</f>
        <v>2</v>
      </c>
      <c r="D252" s="95" t="s">
        <v>159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390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392"/>
      <c r="M252" s="154">
        <f t="shared" ref="M252:M268" si="257">IFERROR(RANK(K252, K$251:K$268),"")</f>
        <v>11</v>
      </c>
      <c r="N252" s="414"/>
      <c r="O252" s="414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12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12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12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12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12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12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12"/>
    </row>
    <row r="253" spans="2:50">
      <c r="B253" s="390"/>
      <c r="C253" s="95">
        <f t="shared" si="255"/>
        <v>3</v>
      </c>
      <c r="D253" s="95" t="s">
        <v>160</v>
      </c>
      <c r="E253" s="95">
        <v>18</v>
      </c>
      <c r="F253" s="95">
        <v>2400</v>
      </c>
      <c r="G253" s="178">
        <f t="shared" si="256"/>
        <v>133.33333333333334</v>
      </c>
      <c r="H253" s="390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392"/>
      <c r="M253" s="154">
        <f t="shared" si="257"/>
        <v>10</v>
      </c>
      <c r="N253" s="414"/>
      <c r="O253" s="414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12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12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12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12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12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12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12"/>
    </row>
    <row r="254" spans="2:50">
      <c r="B254" s="390"/>
      <c r="C254" s="95">
        <f t="shared" si="255"/>
        <v>4</v>
      </c>
      <c r="D254" s="95" t="s">
        <v>162</v>
      </c>
      <c r="E254" s="95">
        <v>16</v>
      </c>
      <c r="F254" s="95">
        <v>2400</v>
      </c>
      <c r="G254" s="178">
        <f t="shared" si="256"/>
        <v>150</v>
      </c>
      <c r="H254" s="390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392"/>
      <c r="M254" s="154">
        <f t="shared" si="257"/>
        <v>5</v>
      </c>
      <c r="N254" s="414"/>
      <c r="O254" s="414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12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12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12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12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12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12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12"/>
    </row>
    <row r="255" spans="2:50">
      <c r="B255" s="390"/>
      <c r="C255" s="95">
        <f t="shared" si="255"/>
        <v>5</v>
      </c>
      <c r="D255" s="95" t="s">
        <v>163</v>
      </c>
      <c r="E255" s="95">
        <v>18</v>
      </c>
      <c r="F255" s="95">
        <v>2400</v>
      </c>
      <c r="G255" s="178">
        <f t="shared" si="256"/>
        <v>133.33333333333334</v>
      </c>
      <c r="H255" s="390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392"/>
      <c r="M255" s="154">
        <f t="shared" si="257"/>
        <v>9</v>
      </c>
      <c r="N255" s="414"/>
      <c r="O255" s="414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12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12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12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12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12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12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12"/>
    </row>
    <row r="256" spans="2:50">
      <c r="B256" s="390"/>
      <c r="C256" s="95">
        <f t="shared" si="255"/>
        <v>6</v>
      </c>
      <c r="D256" s="95" t="s">
        <v>164</v>
      </c>
      <c r="E256" s="95">
        <v>20</v>
      </c>
      <c r="F256" s="95">
        <v>2400</v>
      </c>
      <c r="G256" s="178">
        <f t="shared" si="256"/>
        <v>120</v>
      </c>
      <c r="H256" s="390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392"/>
      <c r="M256" s="154">
        <f t="shared" si="257"/>
        <v>17</v>
      </c>
      <c r="N256" s="414"/>
      <c r="O256" s="414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12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12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12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12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12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12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12"/>
    </row>
    <row r="257" spans="2:50">
      <c r="B257" s="390"/>
      <c r="C257" s="95">
        <f t="shared" si="255"/>
        <v>7</v>
      </c>
      <c r="D257" s="95" t="s">
        <v>166</v>
      </c>
      <c r="E257" s="95">
        <v>19</v>
      </c>
      <c r="F257" s="95">
        <v>2400</v>
      </c>
      <c r="G257" s="178">
        <f t="shared" si="256"/>
        <v>126.31578947368421</v>
      </c>
      <c r="H257" s="390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392"/>
      <c r="M257" s="154">
        <f t="shared" si="257"/>
        <v>15</v>
      </c>
      <c r="N257" s="414"/>
      <c r="O257" s="414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12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12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12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12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12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12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12"/>
    </row>
    <row r="258" spans="2:50">
      <c r="B258" s="390"/>
      <c r="C258" s="95">
        <f t="shared" si="255"/>
        <v>8</v>
      </c>
      <c r="D258" s="95" t="s">
        <v>167</v>
      </c>
      <c r="E258" s="95">
        <v>18</v>
      </c>
      <c r="F258" s="95">
        <v>2400</v>
      </c>
      <c r="G258" s="178">
        <f t="shared" si="256"/>
        <v>133.33333333333334</v>
      </c>
      <c r="H258" s="390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392"/>
      <c r="M258" s="154">
        <f t="shared" si="257"/>
        <v>8</v>
      </c>
      <c r="N258" s="414"/>
      <c r="O258" s="414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12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12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12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12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12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12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12"/>
    </row>
    <row r="259" spans="2:50">
      <c r="B259" s="390"/>
      <c r="C259" s="95">
        <f t="shared" si="255"/>
        <v>9</v>
      </c>
      <c r="D259" s="95" t="s">
        <v>168</v>
      </c>
      <c r="E259" s="95">
        <v>19</v>
      </c>
      <c r="F259" s="95">
        <v>2400</v>
      </c>
      <c r="G259" s="178">
        <f t="shared" si="256"/>
        <v>126.31578947368421</v>
      </c>
      <c r="H259" s="390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392"/>
      <c r="M259" s="154">
        <f t="shared" si="257"/>
        <v>13</v>
      </c>
      <c r="N259" s="414"/>
      <c r="O259" s="414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12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12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12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12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12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12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12"/>
    </row>
    <row r="260" spans="2:50">
      <c r="B260" s="390"/>
      <c r="C260" s="95">
        <f t="shared" si="255"/>
        <v>10</v>
      </c>
      <c r="D260" s="95" t="s">
        <v>170</v>
      </c>
      <c r="E260" s="95">
        <v>19</v>
      </c>
      <c r="F260" s="95">
        <v>2400</v>
      </c>
      <c r="G260" s="178">
        <f t="shared" si="256"/>
        <v>126.31578947368421</v>
      </c>
      <c r="H260" s="390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392"/>
      <c r="M260" s="154">
        <f t="shared" si="257"/>
        <v>12</v>
      </c>
      <c r="N260" s="414"/>
      <c r="O260" s="414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12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12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12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12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12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12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12"/>
    </row>
    <row r="261" spans="2:50">
      <c r="B261" s="390"/>
      <c r="C261" s="95">
        <f t="shared" si="255"/>
        <v>11</v>
      </c>
      <c r="D261" s="95" t="s">
        <v>171</v>
      </c>
      <c r="E261" s="95">
        <v>15</v>
      </c>
      <c r="F261" s="95">
        <v>2400</v>
      </c>
      <c r="G261" s="178">
        <f t="shared" si="256"/>
        <v>160</v>
      </c>
      <c r="H261" s="390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392"/>
      <c r="M261" s="154">
        <f t="shared" si="257"/>
        <v>4</v>
      </c>
      <c r="N261" s="414"/>
      <c r="O261" s="414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12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12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12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12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12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12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12"/>
    </row>
    <row r="262" spans="2:50">
      <c r="B262" s="390"/>
      <c r="C262" s="95">
        <f t="shared" si="255"/>
        <v>12</v>
      </c>
      <c r="D262" s="95" t="s">
        <v>172</v>
      </c>
      <c r="E262" s="95">
        <v>15</v>
      </c>
      <c r="F262" s="95">
        <v>2400</v>
      </c>
      <c r="G262" s="178">
        <f t="shared" si="256"/>
        <v>160</v>
      </c>
      <c r="H262" s="390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392"/>
      <c r="M262" s="154">
        <f t="shared" si="257"/>
        <v>2</v>
      </c>
      <c r="N262" s="414"/>
      <c r="O262" s="414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12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12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12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12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12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12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12"/>
    </row>
    <row r="263" spans="2:50">
      <c r="B263" s="390"/>
      <c r="C263" s="95">
        <f t="shared" si="255"/>
        <v>13</v>
      </c>
      <c r="D263" s="95" t="s">
        <v>175</v>
      </c>
      <c r="E263" s="95">
        <v>17</v>
      </c>
      <c r="F263" s="95">
        <v>2400</v>
      </c>
      <c r="G263" s="178">
        <f t="shared" si="256"/>
        <v>141.1764705882353</v>
      </c>
      <c r="H263" s="390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392"/>
      <c r="M263" s="154">
        <f t="shared" si="257"/>
        <v>6</v>
      </c>
      <c r="N263" s="414"/>
      <c r="O263" s="414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12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12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12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12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12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12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12"/>
    </row>
    <row r="264" spans="2:50">
      <c r="B264" s="390"/>
      <c r="C264" s="95">
        <f t="shared" si="255"/>
        <v>14</v>
      </c>
      <c r="D264" s="95" t="s">
        <v>176</v>
      </c>
      <c r="E264" s="95">
        <v>19</v>
      </c>
      <c r="F264" s="95">
        <v>2400</v>
      </c>
      <c r="G264" s="178">
        <f t="shared" si="256"/>
        <v>126.31578947368421</v>
      </c>
      <c r="H264" s="390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392"/>
      <c r="M264" s="154">
        <f t="shared" si="257"/>
        <v>14</v>
      </c>
      <c r="N264" s="414"/>
      <c r="O264" s="414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12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12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12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12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12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12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12"/>
    </row>
    <row r="265" spans="2:50">
      <c r="B265" s="390"/>
      <c r="C265" s="95">
        <f t="shared" si="255"/>
        <v>15</v>
      </c>
      <c r="D265" s="95" t="s">
        <v>177</v>
      </c>
      <c r="E265" s="95">
        <v>17</v>
      </c>
      <c r="F265" s="95">
        <v>2400</v>
      </c>
      <c r="G265" s="178">
        <f t="shared" si="256"/>
        <v>141.1764705882353</v>
      </c>
      <c r="H265" s="390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392"/>
      <c r="M265" s="154">
        <f t="shared" si="257"/>
        <v>7</v>
      </c>
      <c r="N265" s="414"/>
      <c r="O265" s="414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12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12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12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12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12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12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12"/>
    </row>
    <row r="266" spans="2:50">
      <c r="B266" s="390"/>
      <c r="C266" s="95">
        <f t="shared" si="255"/>
        <v>16</v>
      </c>
      <c r="D266" s="95" t="s">
        <v>178</v>
      </c>
      <c r="E266" s="95">
        <v>15</v>
      </c>
      <c r="F266" s="95">
        <v>2400</v>
      </c>
      <c r="G266" s="178">
        <f t="shared" si="256"/>
        <v>160</v>
      </c>
      <c r="H266" s="390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392"/>
      <c r="M266" s="154">
        <f t="shared" si="257"/>
        <v>3</v>
      </c>
      <c r="N266" s="414"/>
      <c r="O266" s="414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12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12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12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12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12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12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12"/>
    </row>
    <row r="267" spans="2:50">
      <c r="B267" s="390"/>
      <c r="C267" s="95">
        <f t="shared" si="255"/>
        <v>17</v>
      </c>
      <c r="D267" s="95" t="s">
        <v>179</v>
      </c>
      <c r="E267" s="95">
        <v>14</v>
      </c>
      <c r="F267" s="95">
        <v>2400</v>
      </c>
      <c r="G267" s="178">
        <f t="shared" si="256"/>
        <v>171.42857142857142</v>
      </c>
      <c r="H267" s="390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392"/>
      <c r="M267" s="154">
        <f t="shared" si="257"/>
        <v>1</v>
      </c>
      <c r="N267" s="414"/>
      <c r="O267" s="414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12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12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12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12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12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12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12"/>
    </row>
    <row r="268" spans="2:50">
      <c r="B268" s="390"/>
      <c r="C268" s="95">
        <f t="shared" si="255"/>
        <v>18</v>
      </c>
      <c r="D268" s="95"/>
      <c r="E268" s="95"/>
      <c r="F268" s="95"/>
      <c r="G268" s="178"/>
      <c r="H268" s="390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393"/>
      <c r="M268" s="154" t="str">
        <f t="shared" si="257"/>
        <v/>
      </c>
      <c r="N268" s="398"/>
      <c r="O268" s="398"/>
      <c r="P268" s="95"/>
      <c r="Q268" s="152"/>
      <c r="R268" s="178" t="str">
        <f t="shared" si="258"/>
        <v/>
      </c>
      <c r="S268" s="95" t="str">
        <f t="shared" si="259"/>
        <v/>
      </c>
      <c r="T268" s="413"/>
      <c r="U268" s="95"/>
      <c r="V268" s="152"/>
      <c r="W268" s="178" t="str">
        <f t="shared" si="260"/>
        <v/>
      </c>
      <c r="X268" s="95" t="str">
        <f t="shared" si="261"/>
        <v/>
      </c>
      <c r="Y268" s="413"/>
      <c r="Z268" s="95"/>
      <c r="AA268" s="152"/>
      <c r="AB268" s="178" t="str">
        <f t="shared" si="262"/>
        <v/>
      </c>
      <c r="AC268" s="95" t="str">
        <f t="shared" si="263"/>
        <v/>
      </c>
      <c r="AD268" s="413"/>
      <c r="AE268" s="95"/>
      <c r="AF268" s="152"/>
      <c r="AG268" s="178" t="str">
        <f t="shared" si="264"/>
        <v/>
      </c>
      <c r="AH268" s="95" t="str">
        <f t="shared" si="265"/>
        <v/>
      </c>
      <c r="AI268" s="413"/>
      <c r="AJ268" s="95"/>
      <c r="AK268" s="152"/>
      <c r="AL268" s="178" t="str">
        <f t="shared" si="266"/>
        <v/>
      </c>
      <c r="AM268" s="95" t="str">
        <f t="shared" si="267"/>
        <v/>
      </c>
      <c r="AN268" s="413"/>
      <c r="AO268" s="95"/>
      <c r="AP268" s="152"/>
      <c r="AQ268" s="178" t="str">
        <f t="shared" si="268"/>
        <v/>
      </c>
      <c r="AR268" s="95" t="str">
        <f t="shared" si="269"/>
        <v/>
      </c>
      <c r="AS268" s="413"/>
      <c r="AT268" s="95"/>
      <c r="AU268" s="152"/>
      <c r="AV268" s="178" t="str">
        <f t="shared" si="270"/>
        <v/>
      </c>
      <c r="AW268" s="95" t="str">
        <f t="shared" si="271"/>
        <v/>
      </c>
      <c r="AX268" s="413"/>
    </row>
    <row r="269" spans="2:50" ht="15.75">
      <c r="B269" s="394" t="s">
        <v>115</v>
      </c>
      <c r="C269" s="395"/>
      <c r="D269" s="395"/>
      <c r="E269" s="395"/>
      <c r="F269" s="395"/>
      <c r="G269" s="395"/>
      <c r="H269" s="395"/>
      <c r="I269" s="151"/>
      <c r="J269" s="151"/>
      <c r="K269" s="151"/>
      <c r="L269" s="151"/>
      <c r="M269" s="151"/>
      <c r="N269" s="385" t="s">
        <v>116</v>
      </c>
      <c r="O269" s="397" t="s">
        <v>64</v>
      </c>
      <c r="P269" s="399">
        <f>AT246+1</f>
        <v>45951</v>
      </c>
      <c r="Q269" s="390"/>
      <c r="R269" s="390"/>
      <c r="S269" s="390"/>
      <c r="T269" s="390"/>
      <c r="U269" s="399">
        <f>P269+1</f>
        <v>45952</v>
      </c>
      <c r="V269" s="390"/>
      <c r="W269" s="390"/>
      <c r="X269" s="390"/>
      <c r="Y269" s="390"/>
      <c r="Z269" s="399">
        <f>U269+1</f>
        <v>45953</v>
      </c>
      <c r="AA269" s="390"/>
      <c r="AB269" s="390"/>
      <c r="AC269" s="390"/>
      <c r="AD269" s="390"/>
      <c r="AE269" s="399">
        <f>Z269+1</f>
        <v>45954</v>
      </c>
      <c r="AF269" s="390"/>
      <c r="AG269" s="390"/>
      <c r="AH269" s="390"/>
      <c r="AI269" s="390"/>
      <c r="AJ269" s="399">
        <f>AE269+1</f>
        <v>45955</v>
      </c>
      <c r="AK269" s="390"/>
      <c r="AL269" s="390"/>
      <c r="AM269" s="390"/>
      <c r="AN269" s="390"/>
      <c r="AO269" s="399">
        <f>AJ269+1</f>
        <v>45956</v>
      </c>
      <c r="AP269" s="390"/>
      <c r="AQ269" s="390"/>
      <c r="AR269" s="390"/>
      <c r="AS269" s="390"/>
      <c r="AT269" s="399">
        <f>AO269+1</f>
        <v>45957</v>
      </c>
      <c r="AU269" s="390"/>
      <c r="AV269" s="390"/>
      <c r="AW269" s="390"/>
      <c r="AX269" s="390"/>
    </row>
    <row r="270" spans="2:50" ht="15.75">
      <c r="B270" s="396"/>
      <c r="C270" s="396"/>
      <c r="D270" s="396"/>
      <c r="E270" s="396"/>
      <c r="F270" s="396"/>
      <c r="G270" s="396"/>
      <c r="H270" s="396"/>
      <c r="I270" s="151"/>
      <c r="J270" s="151"/>
      <c r="K270" s="151"/>
      <c r="L270" s="151"/>
      <c r="M270" s="151"/>
      <c r="N270" s="385"/>
      <c r="O270" s="398"/>
      <c r="P270" s="399" t="s">
        <v>78</v>
      </c>
      <c r="Q270" s="390"/>
      <c r="R270" s="390"/>
      <c r="S270" s="390"/>
      <c r="T270" s="390"/>
      <c r="U270" s="399" t="s">
        <v>79</v>
      </c>
      <c r="V270" s="390"/>
      <c r="W270" s="390"/>
      <c r="X270" s="390"/>
      <c r="Y270" s="390"/>
      <c r="Z270" s="399" t="s">
        <v>80</v>
      </c>
      <c r="AA270" s="390"/>
      <c r="AB270" s="390"/>
      <c r="AC270" s="390"/>
      <c r="AD270" s="390"/>
      <c r="AE270" s="399" t="s">
        <v>75</v>
      </c>
      <c r="AF270" s="390"/>
      <c r="AG270" s="390"/>
      <c r="AH270" s="390"/>
      <c r="AI270" s="390"/>
      <c r="AJ270" s="399" t="s">
        <v>76</v>
      </c>
      <c r="AK270" s="390"/>
      <c r="AL270" s="390"/>
      <c r="AM270" s="390"/>
      <c r="AN270" s="390"/>
      <c r="AO270" s="399" t="s">
        <v>71</v>
      </c>
      <c r="AP270" s="390"/>
      <c r="AQ270" s="390"/>
      <c r="AR270" s="390"/>
      <c r="AS270" s="390"/>
      <c r="AT270" s="399" t="s">
        <v>77</v>
      </c>
      <c r="AU270" s="390"/>
      <c r="AV270" s="390"/>
      <c r="AW270" s="390"/>
      <c r="AX270" s="390"/>
    </row>
    <row r="271" spans="2:50">
      <c r="B271" s="385" t="s">
        <v>117</v>
      </c>
      <c r="C271" s="385" t="s">
        <v>118</v>
      </c>
      <c r="D271" s="385"/>
      <c r="E271" s="385" t="s">
        <v>119</v>
      </c>
      <c r="F271" s="385"/>
      <c r="G271" s="385"/>
      <c r="H271" s="386" t="s">
        <v>120</v>
      </c>
      <c r="I271" s="389" t="s">
        <v>121</v>
      </c>
      <c r="J271" s="389"/>
      <c r="K271" s="389"/>
      <c r="L271" s="389" t="s">
        <v>120</v>
      </c>
      <c r="M271" s="389" t="s">
        <v>122</v>
      </c>
      <c r="N271" s="397"/>
      <c r="O271" s="397" t="s">
        <v>123</v>
      </c>
      <c r="P271" s="381" t="s">
        <v>124</v>
      </c>
      <c r="Q271" s="382"/>
      <c r="R271" s="382"/>
      <c r="S271" s="383"/>
      <c r="T271" s="385" t="s">
        <v>120</v>
      </c>
      <c r="U271" s="381" t="s">
        <v>124</v>
      </c>
      <c r="V271" s="382"/>
      <c r="W271" s="382"/>
      <c r="X271" s="383"/>
      <c r="Y271" s="385" t="s">
        <v>120</v>
      </c>
      <c r="Z271" s="381" t="s">
        <v>124</v>
      </c>
      <c r="AA271" s="382"/>
      <c r="AB271" s="382"/>
      <c r="AC271" s="383"/>
      <c r="AD271" s="385" t="s">
        <v>120</v>
      </c>
      <c r="AE271" s="381" t="s">
        <v>124</v>
      </c>
      <c r="AF271" s="382"/>
      <c r="AG271" s="382"/>
      <c r="AH271" s="383"/>
      <c r="AI271" s="385" t="s">
        <v>120</v>
      </c>
      <c r="AJ271" s="381" t="s">
        <v>124</v>
      </c>
      <c r="AK271" s="382"/>
      <c r="AL271" s="382"/>
      <c r="AM271" s="383"/>
      <c r="AN271" s="385" t="s">
        <v>120</v>
      </c>
      <c r="AO271" s="381" t="s">
        <v>124</v>
      </c>
      <c r="AP271" s="382"/>
      <c r="AQ271" s="382"/>
      <c r="AR271" s="383"/>
      <c r="AS271" s="385" t="s">
        <v>120</v>
      </c>
      <c r="AT271" s="381" t="s">
        <v>124</v>
      </c>
      <c r="AU271" s="382"/>
      <c r="AV271" s="382"/>
      <c r="AW271" s="383"/>
      <c r="AX271" s="385" t="s">
        <v>120</v>
      </c>
    </row>
    <row r="272" spans="2:50">
      <c r="B272" s="385"/>
      <c r="C272" s="385"/>
      <c r="D272" s="385"/>
      <c r="E272" s="385" t="s">
        <v>125</v>
      </c>
      <c r="F272" s="385"/>
      <c r="G272" s="385"/>
      <c r="H272" s="387"/>
      <c r="I272" s="389" t="s">
        <v>125</v>
      </c>
      <c r="J272" s="389"/>
      <c r="K272" s="389"/>
      <c r="L272" s="389"/>
      <c r="M272" s="389"/>
      <c r="N272" s="414"/>
      <c r="O272" s="414"/>
      <c r="P272" s="381" t="s">
        <v>126</v>
      </c>
      <c r="Q272" s="382"/>
      <c r="R272" s="382"/>
      <c r="S272" s="383"/>
      <c r="T272" s="385"/>
      <c r="U272" s="381" t="s">
        <v>126</v>
      </c>
      <c r="V272" s="382"/>
      <c r="W272" s="382"/>
      <c r="X272" s="383"/>
      <c r="Y272" s="385"/>
      <c r="Z272" s="381" t="s">
        <v>126</v>
      </c>
      <c r="AA272" s="382"/>
      <c r="AB272" s="382"/>
      <c r="AC272" s="383"/>
      <c r="AD272" s="385"/>
      <c r="AE272" s="381" t="s">
        <v>126</v>
      </c>
      <c r="AF272" s="382"/>
      <c r="AG272" s="382"/>
      <c r="AH272" s="383"/>
      <c r="AI272" s="385"/>
      <c r="AJ272" s="381" t="s">
        <v>126</v>
      </c>
      <c r="AK272" s="382"/>
      <c r="AL272" s="382"/>
      <c r="AM272" s="383"/>
      <c r="AN272" s="385"/>
      <c r="AO272" s="381" t="s">
        <v>126</v>
      </c>
      <c r="AP272" s="382"/>
      <c r="AQ272" s="382"/>
      <c r="AR272" s="383"/>
      <c r="AS272" s="385"/>
      <c r="AT272" s="381" t="s">
        <v>126</v>
      </c>
      <c r="AU272" s="382"/>
      <c r="AV272" s="382"/>
      <c r="AW272" s="383"/>
      <c r="AX272" s="385"/>
    </row>
    <row r="273" spans="2:50">
      <c r="B273" s="385"/>
      <c r="C273" s="385"/>
      <c r="D273" s="385"/>
      <c r="E273" s="94" t="s">
        <v>127</v>
      </c>
      <c r="F273" s="94" t="s">
        <v>128</v>
      </c>
      <c r="G273" s="94" t="s">
        <v>129</v>
      </c>
      <c r="H273" s="388"/>
      <c r="I273" s="153" t="s">
        <v>127</v>
      </c>
      <c r="J273" s="153" t="s">
        <v>128</v>
      </c>
      <c r="K273" s="153" t="s">
        <v>129</v>
      </c>
      <c r="L273" s="389"/>
      <c r="M273" s="389"/>
      <c r="N273" s="414"/>
      <c r="O273" s="414"/>
      <c r="P273" s="94" t="s">
        <v>127</v>
      </c>
      <c r="Q273" s="94" t="s">
        <v>128</v>
      </c>
      <c r="R273" s="94" t="s">
        <v>129</v>
      </c>
      <c r="S273" s="94" t="s">
        <v>122</v>
      </c>
      <c r="T273" s="385"/>
      <c r="U273" s="94" t="s">
        <v>127</v>
      </c>
      <c r="V273" s="94" t="s">
        <v>128</v>
      </c>
      <c r="W273" s="94" t="s">
        <v>129</v>
      </c>
      <c r="X273" s="94" t="s">
        <v>122</v>
      </c>
      <c r="Y273" s="385"/>
      <c r="Z273" s="94" t="s">
        <v>127</v>
      </c>
      <c r="AA273" s="94" t="s">
        <v>128</v>
      </c>
      <c r="AB273" s="94" t="s">
        <v>129</v>
      </c>
      <c r="AC273" s="94" t="s">
        <v>122</v>
      </c>
      <c r="AD273" s="385"/>
      <c r="AE273" s="94" t="s">
        <v>127</v>
      </c>
      <c r="AF273" s="94" t="s">
        <v>128</v>
      </c>
      <c r="AG273" s="94" t="s">
        <v>129</v>
      </c>
      <c r="AH273" s="94" t="s">
        <v>122</v>
      </c>
      <c r="AI273" s="385"/>
      <c r="AJ273" s="94" t="s">
        <v>127</v>
      </c>
      <c r="AK273" s="94" t="s">
        <v>128</v>
      </c>
      <c r="AL273" s="94" t="s">
        <v>129</v>
      </c>
      <c r="AM273" s="94" t="s">
        <v>122</v>
      </c>
      <c r="AN273" s="385"/>
      <c r="AO273" s="94" t="s">
        <v>127</v>
      </c>
      <c r="AP273" s="94" t="s">
        <v>128</v>
      </c>
      <c r="AQ273" s="94" t="s">
        <v>129</v>
      </c>
      <c r="AR273" s="94" t="s">
        <v>122</v>
      </c>
      <c r="AS273" s="385"/>
      <c r="AT273" s="94" t="s">
        <v>127</v>
      </c>
      <c r="AU273" s="94" t="s">
        <v>128</v>
      </c>
      <c r="AV273" s="94" t="s">
        <v>129</v>
      </c>
      <c r="AW273" s="94" t="s">
        <v>122</v>
      </c>
      <c r="AX273" s="385"/>
    </row>
    <row r="274" spans="2:50">
      <c r="B274" s="390" t="s">
        <v>157</v>
      </c>
      <c r="C274" s="95">
        <f>C251</f>
        <v>1</v>
      </c>
      <c r="D274" s="95" t="s">
        <v>158</v>
      </c>
      <c r="E274" s="95">
        <v>20</v>
      </c>
      <c r="F274" s="95">
        <v>2400</v>
      </c>
      <c r="G274" s="178">
        <f>F274/E274</f>
        <v>120</v>
      </c>
      <c r="H274" s="390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391">
        <f>IFERROR(AVERAGE(K274:K291),"-")</f>
        <v>133.08827284348271</v>
      </c>
      <c r="M274" s="154">
        <f>IFERROR(RANK(K274, K$274:K$291),"")</f>
        <v>17</v>
      </c>
      <c r="N274" s="414"/>
      <c r="O274" s="414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11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11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11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11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11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11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11">
        <f>AVERAGE(AV274:AV291)</f>
        <v>131.65214962172638</v>
      </c>
    </row>
    <row r="275" spans="2:50">
      <c r="B275" s="390"/>
      <c r="C275" s="95">
        <f t="shared" ref="C275:C291" si="275">C252</f>
        <v>2</v>
      </c>
      <c r="D275" s="95" t="s">
        <v>159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390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392"/>
      <c r="M275" s="154">
        <f t="shared" ref="M275:M291" si="277">IFERROR(RANK(K275, K$274:K$291),"")</f>
        <v>9</v>
      </c>
      <c r="N275" s="414"/>
      <c r="O275" s="414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12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12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12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12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12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12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12"/>
    </row>
    <row r="276" spans="2:50">
      <c r="B276" s="390"/>
      <c r="C276" s="95">
        <f t="shared" si="275"/>
        <v>3</v>
      </c>
      <c r="D276" s="95" t="s">
        <v>160</v>
      </c>
      <c r="E276" s="95">
        <v>18</v>
      </c>
      <c r="F276" s="95">
        <v>2400</v>
      </c>
      <c r="G276" s="178">
        <f t="shared" si="276"/>
        <v>133.33333333333334</v>
      </c>
      <c r="H276" s="390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392"/>
      <c r="M276" s="154">
        <f t="shared" si="277"/>
        <v>11</v>
      </c>
      <c r="N276" s="414"/>
      <c r="O276" s="414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12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12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12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12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12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12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12"/>
    </row>
    <row r="277" spans="2:50">
      <c r="B277" s="390"/>
      <c r="C277" s="95">
        <f t="shared" si="275"/>
        <v>4</v>
      </c>
      <c r="D277" s="95" t="s">
        <v>162</v>
      </c>
      <c r="E277" s="95">
        <v>16</v>
      </c>
      <c r="F277" s="95">
        <v>2400</v>
      </c>
      <c r="G277" s="178">
        <f t="shared" si="276"/>
        <v>150</v>
      </c>
      <c r="H277" s="390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392"/>
      <c r="M277" s="154">
        <f t="shared" si="277"/>
        <v>5</v>
      </c>
      <c r="N277" s="414"/>
      <c r="O277" s="414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12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12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12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12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12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12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12"/>
    </row>
    <row r="278" spans="2:50">
      <c r="B278" s="390"/>
      <c r="C278" s="95">
        <f t="shared" si="275"/>
        <v>5</v>
      </c>
      <c r="D278" s="95" t="s">
        <v>163</v>
      </c>
      <c r="E278" s="95">
        <v>18</v>
      </c>
      <c r="F278" s="95">
        <v>2400</v>
      </c>
      <c r="G278" s="178">
        <f t="shared" si="276"/>
        <v>133.33333333333334</v>
      </c>
      <c r="H278" s="390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392"/>
      <c r="M278" s="154">
        <f t="shared" si="277"/>
        <v>10</v>
      </c>
      <c r="N278" s="414"/>
      <c r="O278" s="414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12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12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12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12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12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12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12"/>
    </row>
    <row r="279" spans="2:50">
      <c r="B279" s="390"/>
      <c r="C279" s="95">
        <f t="shared" si="275"/>
        <v>6</v>
      </c>
      <c r="D279" s="95" t="s">
        <v>164</v>
      </c>
      <c r="E279" s="95">
        <v>20</v>
      </c>
      <c r="F279" s="95">
        <v>2400</v>
      </c>
      <c r="G279" s="178">
        <f t="shared" si="276"/>
        <v>120</v>
      </c>
      <c r="H279" s="390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392"/>
      <c r="M279" s="154">
        <f t="shared" si="277"/>
        <v>16</v>
      </c>
      <c r="N279" s="414"/>
      <c r="O279" s="414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12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12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12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12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12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12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12"/>
    </row>
    <row r="280" spans="2:50">
      <c r="B280" s="390"/>
      <c r="C280" s="95">
        <f t="shared" si="275"/>
        <v>7</v>
      </c>
      <c r="D280" s="95" t="s">
        <v>166</v>
      </c>
      <c r="E280" s="95">
        <v>19</v>
      </c>
      <c r="F280" s="95">
        <v>2400</v>
      </c>
      <c r="G280" s="178">
        <f t="shared" si="276"/>
        <v>126.31578947368421</v>
      </c>
      <c r="H280" s="390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392"/>
      <c r="M280" s="154">
        <f t="shared" si="277"/>
        <v>15</v>
      </c>
      <c r="N280" s="414"/>
      <c r="O280" s="414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12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12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12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12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12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12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12"/>
    </row>
    <row r="281" spans="2:50">
      <c r="B281" s="390"/>
      <c r="C281" s="95">
        <f t="shared" si="275"/>
        <v>8</v>
      </c>
      <c r="D281" s="95" t="s">
        <v>167</v>
      </c>
      <c r="E281" s="95">
        <v>18</v>
      </c>
      <c r="F281" s="95">
        <v>2400</v>
      </c>
      <c r="G281" s="178">
        <f t="shared" si="276"/>
        <v>133.33333333333334</v>
      </c>
      <c r="H281" s="390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392"/>
      <c r="M281" s="154">
        <f t="shared" si="277"/>
        <v>8</v>
      </c>
      <c r="N281" s="414"/>
      <c r="O281" s="414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12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12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12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12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12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12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12"/>
    </row>
    <row r="282" spans="2:50">
      <c r="B282" s="390"/>
      <c r="C282" s="95">
        <f t="shared" si="275"/>
        <v>9</v>
      </c>
      <c r="D282" s="95" t="s">
        <v>168</v>
      </c>
      <c r="E282" s="95">
        <v>19</v>
      </c>
      <c r="F282" s="95">
        <v>2400</v>
      </c>
      <c r="G282" s="178">
        <f t="shared" si="276"/>
        <v>126.31578947368421</v>
      </c>
      <c r="H282" s="390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392"/>
      <c r="M282" s="154">
        <f t="shared" si="277"/>
        <v>14</v>
      </c>
      <c r="N282" s="414"/>
      <c r="O282" s="414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12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12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12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12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12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12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12"/>
    </row>
    <row r="283" spans="2:50">
      <c r="B283" s="390"/>
      <c r="C283" s="95">
        <f t="shared" si="275"/>
        <v>10</v>
      </c>
      <c r="D283" s="95" t="s">
        <v>170</v>
      </c>
      <c r="E283" s="95">
        <v>19</v>
      </c>
      <c r="F283" s="95">
        <v>2400</v>
      </c>
      <c r="G283" s="178">
        <f t="shared" si="276"/>
        <v>126.31578947368421</v>
      </c>
      <c r="H283" s="390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392"/>
      <c r="M283" s="154">
        <f t="shared" si="277"/>
        <v>13</v>
      </c>
      <c r="N283" s="414"/>
      <c r="O283" s="414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12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12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12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12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12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12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12"/>
    </row>
    <row r="284" spans="2:50">
      <c r="B284" s="390"/>
      <c r="C284" s="95">
        <f t="shared" si="275"/>
        <v>11</v>
      </c>
      <c r="D284" s="95" t="s">
        <v>171</v>
      </c>
      <c r="E284" s="95">
        <v>15</v>
      </c>
      <c r="F284" s="95">
        <v>2400</v>
      </c>
      <c r="G284" s="178">
        <f t="shared" si="276"/>
        <v>160</v>
      </c>
      <c r="H284" s="390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392"/>
      <c r="M284" s="154">
        <f t="shared" si="277"/>
        <v>4</v>
      </c>
      <c r="N284" s="414"/>
      <c r="O284" s="414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12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12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12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12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12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12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12"/>
    </row>
    <row r="285" spans="2:50">
      <c r="B285" s="390"/>
      <c r="C285" s="95">
        <f t="shared" si="275"/>
        <v>12</v>
      </c>
      <c r="D285" s="95" t="s">
        <v>172</v>
      </c>
      <c r="E285" s="95">
        <v>15</v>
      </c>
      <c r="F285" s="95">
        <v>2400</v>
      </c>
      <c r="G285" s="178">
        <f t="shared" si="276"/>
        <v>160</v>
      </c>
      <c r="H285" s="390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392"/>
      <c r="M285" s="154">
        <f t="shared" si="277"/>
        <v>2</v>
      </c>
      <c r="N285" s="414"/>
      <c r="O285" s="414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12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12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12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12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12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12"/>
      <c r="AT285" s="274"/>
      <c r="AU285" s="275"/>
      <c r="AV285" s="276" t="str">
        <f t="shared" si="290"/>
        <v/>
      </c>
      <c r="AW285" s="274" t="str">
        <f t="shared" si="291"/>
        <v/>
      </c>
      <c r="AX285" s="412"/>
    </row>
    <row r="286" spans="2:50">
      <c r="B286" s="390"/>
      <c r="C286" s="95">
        <f t="shared" si="275"/>
        <v>13</v>
      </c>
      <c r="D286" s="95" t="s">
        <v>175</v>
      </c>
      <c r="E286" s="95">
        <v>17</v>
      </c>
      <c r="F286" s="95">
        <v>2400</v>
      </c>
      <c r="G286" s="178">
        <f t="shared" si="276"/>
        <v>141.1764705882353</v>
      </c>
      <c r="H286" s="390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392"/>
      <c r="M286" s="154">
        <f t="shared" si="277"/>
        <v>6</v>
      </c>
      <c r="N286" s="414"/>
      <c r="O286" s="414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12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12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12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12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12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12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12"/>
    </row>
    <row r="287" spans="2:50">
      <c r="B287" s="390"/>
      <c r="C287" s="95">
        <f t="shared" si="275"/>
        <v>14</v>
      </c>
      <c r="D287" s="95" t="s">
        <v>176</v>
      </c>
      <c r="E287" s="95">
        <v>19</v>
      </c>
      <c r="F287" s="95">
        <v>2400</v>
      </c>
      <c r="G287" s="178">
        <f t="shared" si="276"/>
        <v>126.31578947368421</v>
      </c>
      <c r="H287" s="390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392"/>
      <c r="M287" s="154">
        <f t="shared" si="277"/>
        <v>12</v>
      </c>
      <c r="N287" s="414"/>
      <c r="O287" s="414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12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12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12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12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12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12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12"/>
    </row>
    <row r="288" spans="2:50">
      <c r="B288" s="390"/>
      <c r="C288" s="95">
        <f t="shared" si="275"/>
        <v>15</v>
      </c>
      <c r="D288" s="95" t="s">
        <v>177</v>
      </c>
      <c r="E288" s="95">
        <v>17</v>
      </c>
      <c r="F288" s="95">
        <v>2400</v>
      </c>
      <c r="G288" s="178">
        <f t="shared" si="276"/>
        <v>141.1764705882353</v>
      </c>
      <c r="H288" s="390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392"/>
      <c r="M288" s="154">
        <f t="shared" si="277"/>
        <v>7</v>
      </c>
      <c r="N288" s="414"/>
      <c r="O288" s="414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12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12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12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12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12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12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12"/>
    </row>
    <row r="289" spans="2:50">
      <c r="B289" s="390"/>
      <c r="C289" s="95">
        <f t="shared" si="275"/>
        <v>16</v>
      </c>
      <c r="D289" s="95" t="s">
        <v>178</v>
      </c>
      <c r="E289" s="95">
        <v>15</v>
      </c>
      <c r="F289" s="95">
        <v>2400</v>
      </c>
      <c r="G289" s="178">
        <f t="shared" si="276"/>
        <v>160</v>
      </c>
      <c r="H289" s="390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392"/>
      <c r="M289" s="154">
        <f t="shared" si="277"/>
        <v>3</v>
      </c>
      <c r="N289" s="414"/>
      <c r="O289" s="414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12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12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12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12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12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12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12"/>
    </row>
    <row r="290" spans="2:50">
      <c r="B290" s="390"/>
      <c r="C290" s="95">
        <f t="shared" si="275"/>
        <v>17</v>
      </c>
      <c r="D290" s="95" t="s">
        <v>179</v>
      </c>
      <c r="E290" s="95">
        <v>14</v>
      </c>
      <c r="F290" s="95">
        <v>2400</v>
      </c>
      <c r="G290" s="178">
        <f t="shared" si="276"/>
        <v>171.42857142857142</v>
      </c>
      <c r="H290" s="390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392"/>
      <c r="M290" s="154">
        <f t="shared" si="277"/>
        <v>1</v>
      </c>
      <c r="N290" s="414"/>
      <c r="O290" s="414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12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12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12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12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12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12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12"/>
    </row>
    <row r="291" spans="2:50">
      <c r="B291" s="390"/>
      <c r="C291" s="95">
        <f t="shared" si="275"/>
        <v>18</v>
      </c>
      <c r="D291" s="95"/>
      <c r="E291" s="95"/>
      <c r="F291" s="95"/>
      <c r="G291" s="178"/>
      <c r="H291" s="390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393"/>
      <c r="M291" s="154" t="str">
        <f t="shared" si="277"/>
        <v/>
      </c>
      <c r="N291" s="398"/>
      <c r="O291" s="398"/>
      <c r="P291" s="95"/>
      <c r="Q291" s="152"/>
      <c r="R291" s="178" t="str">
        <f t="shared" si="278"/>
        <v/>
      </c>
      <c r="S291" s="95" t="str">
        <f t="shared" si="279"/>
        <v/>
      </c>
      <c r="T291" s="413"/>
      <c r="U291" s="95"/>
      <c r="V291" s="152"/>
      <c r="W291" s="178" t="str">
        <f t="shared" si="280"/>
        <v/>
      </c>
      <c r="X291" s="95" t="str">
        <f t="shared" si="281"/>
        <v/>
      </c>
      <c r="Y291" s="413"/>
      <c r="Z291" s="95"/>
      <c r="AA291" s="152"/>
      <c r="AB291" s="178" t="str">
        <f t="shared" si="282"/>
        <v/>
      </c>
      <c r="AC291" s="95" t="str">
        <f t="shared" si="283"/>
        <v/>
      </c>
      <c r="AD291" s="413"/>
      <c r="AE291" s="95"/>
      <c r="AF291" s="152"/>
      <c r="AG291" s="178" t="str">
        <f t="shared" si="284"/>
        <v/>
      </c>
      <c r="AH291" s="95" t="str">
        <f t="shared" si="285"/>
        <v/>
      </c>
      <c r="AI291" s="413"/>
      <c r="AJ291" s="95"/>
      <c r="AK291" s="152"/>
      <c r="AL291" s="178" t="str">
        <f t="shared" si="286"/>
        <v/>
      </c>
      <c r="AM291" s="95" t="str">
        <f t="shared" si="287"/>
        <v/>
      </c>
      <c r="AN291" s="413"/>
      <c r="AO291" s="95"/>
      <c r="AP291" s="152"/>
      <c r="AQ291" s="178" t="str">
        <f t="shared" si="288"/>
        <v/>
      </c>
      <c r="AR291" s="95" t="str">
        <f t="shared" si="289"/>
        <v/>
      </c>
      <c r="AS291" s="413"/>
      <c r="AT291" s="95"/>
      <c r="AU291" s="152"/>
      <c r="AV291" s="178" t="str">
        <f t="shared" si="290"/>
        <v/>
      </c>
      <c r="AW291" s="95" t="str">
        <f t="shared" si="291"/>
        <v/>
      </c>
      <c r="AX291" s="413"/>
    </row>
    <row r="292" spans="2:50" ht="15.75">
      <c r="B292" s="394" t="s">
        <v>115</v>
      </c>
      <c r="C292" s="395"/>
      <c r="D292" s="395"/>
      <c r="E292" s="395"/>
      <c r="F292" s="395"/>
      <c r="G292" s="395"/>
      <c r="H292" s="395"/>
      <c r="I292" s="151"/>
      <c r="J292" s="151"/>
      <c r="K292" s="151"/>
      <c r="L292" s="151"/>
      <c r="M292" s="151"/>
      <c r="N292" s="385" t="s">
        <v>116</v>
      </c>
      <c r="O292" s="397" t="s">
        <v>64</v>
      </c>
      <c r="P292" s="399">
        <f>AT269+1</f>
        <v>45958</v>
      </c>
      <c r="Q292" s="390"/>
      <c r="R292" s="390"/>
      <c r="S292" s="390"/>
      <c r="T292" s="390"/>
      <c r="U292" s="399">
        <f>P292+1</f>
        <v>45959</v>
      </c>
      <c r="V292" s="390"/>
      <c r="W292" s="390"/>
      <c r="X292" s="390"/>
      <c r="Y292" s="390"/>
      <c r="Z292" s="399">
        <f>U292+1</f>
        <v>45960</v>
      </c>
      <c r="AA292" s="390"/>
      <c r="AB292" s="390"/>
      <c r="AC292" s="390"/>
      <c r="AD292" s="390"/>
      <c r="AE292" s="399">
        <f>Z292+1</f>
        <v>45961</v>
      </c>
      <c r="AF292" s="390"/>
      <c r="AG292" s="390"/>
      <c r="AH292" s="390"/>
      <c r="AI292" s="390"/>
      <c r="AJ292" s="399">
        <f>AE292+1</f>
        <v>45962</v>
      </c>
      <c r="AK292" s="390"/>
      <c r="AL292" s="390"/>
      <c r="AM292" s="390"/>
      <c r="AN292" s="390"/>
      <c r="AO292" s="399">
        <f>AJ292+1</f>
        <v>45963</v>
      </c>
      <c r="AP292" s="390"/>
      <c r="AQ292" s="390"/>
      <c r="AR292" s="390"/>
      <c r="AS292" s="390"/>
      <c r="AT292" s="399">
        <f>AO292+1</f>
        <v>45964</v>
      </c>
      <c r="AU292" s="390"/>
      <c r="AV292" s="390"/>
      <c r="AW292" s="390"/>
      <c r="AX292" s="390"/>
    </row>
    <row r="293" spans="2:50" ht="15.75">
      <c r="B293" s="396"/>
      <c r="C293" s="396"/>
      <c r="D293" s="396"/>
      <c r="E293" s="396"/>
      <c r="F293" s="396"/>
      <c r="G293" s="396"/>
      <c r="H293" s="396"/>
      <c r="I293" s="151"/>
      <c r="J293" s="151"/>
      <c r="K293" s="151"/>
      <c r="L293" s="151"/>
      <c r="M293" s="151"/>
      <c r="N293" s="385"/>
      <c r="O293" s="398"/>
      <c r="P293" s="399" t="s">
        <v>78</v>
      </c>
      <c r="Q293" s="390"/>
      <c r="R293" s="390"/>
      <c r="S293" s="390"/>
      <c r="T293" s="390"/>
      <c r="U293" s="399" t="s">
        <v>79</v>
      </c>
      <c r="V293" s="390"/>
      <c r="W293" s="390"/>
      <c r="X293" s="390"/>
      <c r="Y293" s="390"/>
      <c r="Z293" s="399" t="s">
        <v>80</v>
      </c>
      <c r="AA293" s="390"/>
      <c r="AB293" s="390"/>
      <c r="AC293" s="390"/>
      <c r="AD293" s="390"/>
      <c r="AE293" s="399" t="s">
        <v>75</v>
      </c>
      <c r="AF293" s="390"/>
      <c r="AG293" s="390"/>
      <c r="AH293" s="390"/>
      <c r="AI293" s="390"/>
      <c r="AJ293" s="399" t="s">
        <v>76</v>
      </c>
      <c r="AK293" s="390"/>
      <c r="AL293" s="390"/>
      <c r="AM293" s="390"/>
      <c r="AN293" s="390"/>
      <c r="AO293" s="399" t="s">
        <v>71</v>
      </c>
      <c r="AP293" s="390"/>
      <c r="AQ293" s="390"/>
      <c r="AR293" s="390"/>
      <c r="AS293" s="390"/>
      <c r="AT293" s="399" t="s">
        <v>77</v>
      </c>
      <c r="AU293" s="390"/>
      <c r="AV293" s="390"/>
      <c r="AW293" s="390"/>
      <c r="AX293" s="390"/>
    </row>
    <row r="294" spans="2:50">
      <c r="B294" s="385" t="s">
        <v>117</v>
      </c>
      <c r="C294" s="385" t="s">
        <v>118</v>
      </c>
      <c r="D294" s="385"/>
      <c r="E294" s="385" t="s">
        <v>119</v>
      </c>
      <c r="F294" s="385"/>
      <c r="G294" s="385"/>
      <c r="H294" s="386" t="s">
        <v>120</v>
      </c>
      <c r="I294" s="389" t="s">
        <v>121</v>
      </c>
      <c r="J294" s="389"/>
      <c r="K294" s="389"/>
      <c r="L294" s="389" t="s">
        <v>120</v>
      </c>
      <c r="M294" s="389" t="s">
        <v>122</v>
      </c>
      <c r="N294" s="397"/>
      <c r="O294" s="397" t="s">
        <v>123</v>
      </c>
      <c r="P294" s="381" t="s">
        <v>124</v>
      </c>
      <c r="Q294" s="382"/>
      <c r="R294" s="382"/>
      <c r="S294" s="383"/>
      <c r="T294" s="385" t="s">
        <v>120</v>
      </c>
      <c r="U294" s="381" t="s">
        <v>124</v>
      </c>
      <c r="V294" s="382"/>
      <c r="W294" s="382"/>
      <c r="X294" s="383"/>
      <c r="Y294" s="385" t="s">
        <v>120</v>
      </c>
      <c r="Z294" s="381" t="s">
        <v>124</v>
      </c>
      <c r="AA294" s="382"/>
      <c r="AB294" s="382"/>
      <c r="AC294" s="383"/>
      <c r="AD294" s="385" t="s">
        <v>120</v>
      </c>
      <c r="AE294" s="381" t="s">
        <v>124</v>
      </c>
      <c r="AF294" s="382"/>
      <c r="AG294" s="382"/>
      <c r="AH294" s="383"/>
      <c r="AI294" s="385" t="s">
        <v>120</v>
      </c>
      <c r="AJ294" s="381" t="s">
        <v>124</v>
      </c>
      <c r="AK294" s="382"/>
      <c r="AL294" s="382"/>
      <c r="AM294" s="383"/>
      <c r="AN294" s="385" t="s">
        <v>120</v>
      </c>
      <c r="AO294" s="381" t="s">
        <v>124</v>
      </c>
      <c r="AP294" s="382"/>
      <c r="AQ294" s="382"/>
      <c r="AR294" s="383"/>
      <c r="AS294" s="385" t="s">
        <v>120</v>
      </c>
      <c r="AT294" s="381" t="s">
        <v>124</v>
      </c>
      <c r="AU294" s="382"/>
      <c r="AV294" s="382"/>
      <c r="AW294" s="383"/>
      <c r="AX294" s="385" t="s">
        <v>120</v>
      </c>
    </row>
    <row r="295" spans="2:50">
      <c r="B295" s="385"/>
      <c r="C295" s="385"/>
      <c r="D295" s="385"/>
      <c r="E295" s="385" t="s">
        <v>125</v>
      </c>
      <c r="F295" s="385"/>
      <c r="G295" s="385"/>
      <c r="H295" s="387"/>
      <c r="I295" s="389" t="s">
        <v>125</v>
      </c>
      <c r="J295" s="389"/>
      <c r="K295" s="389"/>
      <c r="L295" s="389"/>
      <c r="M295" s="389"/>
      <c r="N295" s="414"/>
      <c r="O295" s="414"/>
      <c r="P295" s="381" t="s">
        <v>126</v>
      </c>
      <c r="Q295" s="382"/>
      <c r="R295" s="382"/>
      <c r="S295" s="383"/>
      <c r="T295" s="385"/>
      <c r="U295" s="381" t="s">
        <v>126</v>
      </c>
      <c r="V295" s="382"/>
      <c r="W295" s="382"/>
      <c r="X295" s="383"/>
      <c r="Y295" s="385"/>
      <c r="Z295" s="381" t="s">
        <v>126</v>
      </c>
      <c r="AA295" s="382"/>
      <c r="AB295" s="382"/>
      <c r="AC295" s="383"/>
      <c r="AD295" s="385"/>
      <c r="AE295" s="381" t="s">
        <v>126</v>
      </c>
      <c r="AF295" s="382"/>
      <c r="AG295" s="382"/>
      <c r="AH295" s="383"/>
      <c r="AI295" s="385"/>
      <c r="AJ295" s="381" t="s">
        <v>126</v>
      </c>
      <c r="AK295" s="382"/>
      <c r="AL295" s="382"/>
      <c r="AM295" s="383"/>
      <c r="AN295" s="385"/>
      <c r="AO295" s="381" t="s">
        <v>126</v>
      </c>
      <c r="AP295" s="382"/>
      <c r="AQ295" s="382"/>
      <c r="AR295" s="383"/>
      <c r="AS295" s="385"/>
      <c r="AT295" s="381" t="s">
        <v>126</v>
      </c>
      <c r="AU295" s="382"/>
      <c r="AV295" s="382"/>
      <c r="AW295" s="383"/>
      <c r="AX295" s="385"/>
    </row>
    <row r="296" spans="2:50">
      <c r="B296" s="385"/>
      <c r="C296" s="385"/>
      <c r="D296" s="385"/>
      <c r="E296" s="94" t="s">
        <v>127</v>
      </c>
      <c r="F296" s="94" t="s">
        <v>128</v>
      </c>
      <c r="G296" s="94" t="s">
        <v>129</v>
      </c>
      <c r="H296" s="388"/>
      <c r="I296" s="153" t="s">
        <v>127</v>
      </c>
      <c r="J296" s="153" t="s">
        <v>128</v>
      </c>
      <c r="K296" s="153" t="s">
        <v>129</v>
      </c>
      <c r="L296" s="389"/>
      <c r="M296" s="389"/>
      <c r="N296" s="414"/>
      <c r="O296" s="414"/>
      <c r="P296" s="94" t="s">
        <v>127</v>
      </c>
      <c r="Q296" s="94" t="s">
        <v>128</v>
      </c>
      <c r="R296" s="94" t="s">
        <v>129</v>
      </c>
      <c r="S296" s="94" t="s">
        <v>122</v>
      </c>
      <c r="T296" s="385"/>
      <c r="U296" s="94" t="s">
        <v>127</v>
      </c>
      <c r="V296" s="94" t="s">
        <v>128</v>
      </c>
      <c r="W296" s="94" t="s">
        <v>129</v>
      </c>
      <c r="X296" s="94" t="s">
        <v>122</v>
      </c>
      <c r="Y296" s="385"/>
      <c r="Z296" s="94" t="s">
        <v>127</v>
      </c>
      <c r="AA296" s="94" t="s">
        <v>128</v>
      </c>
      <c r="AB296" s="94" t="s">
        <v>129</v>
      </c>
      <c r="AC296" s="94" t="s">
        <v>122</v>
      </c>
      <c r="AD296" s="385"/>
      <c r="AE296" s="94" t="s">
        <v>127</v>
      </c>
      <c r="AF296" s="94" t="s">
        <v>128</v>
      </c>
      <c r="AG296" s="94" t="s">
        <v>129</v>
      </c>
      <c r="AH296" s="94" t="s">
        <v>122</v>
      </c>
      <c r="AI296" s="385"/>
      <c r="AJ296" s="94" t="s">
        <v>127</v>
      </c>
      <c r="AK296" s="94" t="s">
        <v>128</v>
      </c>
      <c r="AL296" s="94" t="s">
        <v>129</v>
      </c>
      <c r="AM296" s="94" t="s">
        <v>122</v>
      </c>
      <c r="AN296" s="385"/>
      <c r="AO296" s="94" t="s">
        <v>127</v>
      </c>
      <c r="AP296" s="94" t="s">
        <v>128</v>
      </c>
      <c r="AQ296" s="94" t="s">
        <v>129</v>
      </c>
      <c r="AR296" s="94" t="s">
        <v>122</v>
      </c>
      <c r="AS296" s="385"/>
      <c r="AT296" s="94" t="s">
        <v>127</v>
      </c>
      <c r="AU296" s="94" t="s">
        <v>128</v>
      </c>
      <c r="AV296" s="94" t="s">
        <v>129</v>
      </c>
      <c r="AW296" s="94" t="s">
        <v>122</v>
      </c>
      <c r="AX296" s="385"/>
    </row>
    <row r="297" spans="2:50">
      <c r="B297" s="390" t="s">
        <v>157</v>
      </c>
      <c r="C297" s="95">
        <f>C274</f>
        <v>1</v>
      </c>
      <c r="D297" s="95" t="s">
        <v>158</v>
      </c>
      <c r="E297" s="95">
        <v>20</v>
      </c>
      <c r="F297" s="95">
        <v>2400</v>
      </c>
      <c r="G297" s="178">
        <f>F297/E297</f>
        <v>120</v>
      </c>
      <c r="H297" s="390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391">
        <f>IFERROR(AVERAGE(K297:K314),"-")</f>
        <v>133.00691216813271</v>
      </c>
      <c r="M297" s="154">
        <f>IFERROR(RANK(K297, K$297:K$314),"")</f>
        <v>16</v>
      </c>
      <c r="N297" s="414"/>
      <c r="O297" s="414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11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11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11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11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11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11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11">
        <f>AVERAGE(AV297:AV314)</f>
        <v>132.96800247888888</v>
      </c>
    </row>
    <row r="298" spans="2:50">
      <c r="B298" s="390"/>
      <c r="C298" s="95">
        <f t="shared" ref="C298:C314" si="295">C275</f>
        <v>2</v>
      </c>
      <c r="D298" s="95" t="s">
        <v>159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390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392"/>
      <c r="M298" s="154">
        <f t="shared" ref="M298:M314" si="297">IFERROR(RANK(K298, K$297:K$314),"")</f>
        <v>10</v>
      </c>
      <c r="N298" s="414"/>
      <c r="O298" s="414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12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12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12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12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12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12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12"/>
    </row>
    <row r="299" spans="2:50">
      <c r="B299" s="390"/>
      <c r="C299" s="95">
        <f t="shared" si="295"/>
        <v>3</v>
      </c>
      <c r="D299" s="95" t="s">
        <v>160</v>
      </c>
      <c r="E299" s="95">
        <v>18</v>
      </c>
      <c r="F299" s="95">
        <v>2400</v>
      </c>
      <c r="G299" s="178">
        <f t="shared" si="296"/>
        <v>133.33333333333334</v>
      </c>
      <c r="H299" s="390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392"/>
      <c r="M299" s="154">
        <f t="shared" si="297"/>
        <v>11</v>
      </c>
      <c r="N299" s="414"/>
      <c r="O299" s="414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12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12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12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12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12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12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12"/>
    </row>
    <row r="300" spans="2:50">
      <c r="B300" s="390"/>
      <c r="C300" s="95">
        <f t="shared" si="295"/>
        <v>4</v>
      </c>
      <c r="D300" s="95" t="s">
        <v>162</v>
      </c>
      <c r="E300" s="95">
        <v>16</v>
      </c>
      <c r="F300" s="95">
        <v>2400</v>
      </c>
      <c r="G300" s="178">
        <f t="shared" si="296"/>
        <v>150</v>
      </c>
      <c r="H300" s="390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392"/>
      <c r="M300" s="154">
        <f t="shared" si="297"/>
        <v>5</v>
      </c>
      <c r="N300" s="414"/>
      <c r="O300" s="414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12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12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12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12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12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12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12"/>
    </row>
    <row r="301" spans="2:50">
      <c r="B301" s="390"/>
      <c r="C301" s="95">
        <f t="shared" si="295"/>
        <v>5</v>
      </c>
      <c r="D301" s="95" t="s">
        <v>163</v>
      </c>
      <c r="E301" s="95">
        <v>18</v>
      </c>
      <c r="F301" s="95">
        <v>2400</v>
      </c>
      <c r="G301" s="178">
        <f t="shared" si="296"/>
        <v>133.33333333333334</v>
      </c>
      <c r="H301" s="390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392"/>
      <c r="M301" s="154">
        <f t="shared" si="297"/>
        <v>9</v>
      </c>
      <c r="N301" s="414"/>
      <c r="O301" s="414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12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12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12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12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12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12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12"/>
    </row>
    <row r="302" spans="2:50">
      <c r="B302" s="390"/>
      <c r="C302" s="95">
        <f t="shared" si="295"/>
        <v>6</v>
      </c>
      <c r="D302" s="95" t="s">
        <v>164</v>
      </c>
      <c r="E302" s="95">
        <v>20</v>
      </c>
      <c r="F302" s="95">
        <v>2400</v>
      </c>
      <c r="G302" s="178">
        <f t="shared" si="296"/>
        <v>120</v>
      </c>
      <c r="H302" s="390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392"/>
      <c r="M302" s="154">
        <f t="shared" si="297"/>
        <v>17</v>
      </c>
      <c r="N302" s="414"/>
      <c r="O302" s="414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12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12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12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12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12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12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12"/>
    </row>
    <row r="303" spans="2:50">
      <c r="B303" s="390"/>
      <c r="C303" s="95">
        <f t="shared" si="295"/>
        <v>7</v>
      </c>
      <c r="D303" s="95" t="s">
        <v>166</v>
      </c>
      <c r="E303" s="95">
        <v>19</v>
      </c>
      <c r="F303" s="95">
        <v>2400</v>
      </c>
      <c r="G303" s="178">
        <f t="shared" si="296"/>
        <v>126.31578947368421</v>
      </c>
      <c r="H303" s="390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392"/>
      <c r="M303" s="154">
        <f t="shared" si="297"/>
        <v>15</v>
      </c>
      <c r="N303" s="414"/>
      <c r="O303" s="414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12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12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12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12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12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12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12"/>
    </row>
    <row r="304" spans="2:50">
      <c r="B304" s="390"/>
      <c r="C304" s="95">
        <f t="shared" si="295"/>
        <v>8</v>
      </c>
      <c r="D304" s="95" t="s">
        <v>167</v>
      </c>
      <c r="E304" s="95">
        <v>18</v>
      </c>
      <c r="F304" s="95">
        <v>2400</v>
      </c>
      <c r="G304" s="178">
        <f t="shared" si="296"/>
        <v>133.33333333333334</v>
      </c>
      <c r="H304" s="390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392"/>
      <c r="M304" s="154">
        <f t="shared" si="297"/>
        <v>8</v>
      </c>
      <c r="N304" s="414"/>
      <c r="O304" s="414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12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12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12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12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12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12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12"/>
    </row>
    <row r="305" spans="2:50">
      <c r="B305" s="390"/>
      <c r="C305" s="95">
        <f t="shared" si="295"/>
        <v>9</v>
      </c>
      <c r="D305" s="95" t="s">
        <v>168</v>
      </c>
      <c r="E305" s="95">
        <v>19</v>
      </c>
      <c r="F305" s="95">
        <v>2400</v>
      </c>
      <c r="G305" s="178">
        <f t="shared" si="296"/>
        <v>126.31578947368421</v>
      </c>
      <c r="H305" s="390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392"/>
      <c r="M305" s="154">
        <f t="shared" si="297"/>
        <v>13</v>
      </c>
      <c r="N305" s="414"/>
      <c r="O305" s="414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12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12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12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12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12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12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12"/>
    </row>
    <row r="306" spans="2:50">
      <c r="B306" s="390"/>
      <c r="C306" s="95">
        <f t="shared" si="295"/>
        <v>10</v>
      </c>
      <c r="D306" s="95" t="s">
        <v>170</v>
      </c>
      <c r="E306" s="95">
        <v>19</v>
      </c>
      <c r="F306" s="95">
        <v>2400</v>
      </c>
      <c r="G306" s="178">
        <f t="shared" si="296"/>
        <v>126.31578947368421</v>
      </c>
      <c r="H306" s="390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392"/>
      <c r="M306" s="154">
        <f t="shared" si="297"/>
        <v>12</v>
      </c>
      <c r="N306" s="414"/>
      <c r="O306" s="414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12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12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12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12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12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12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12"/>
    </row>
    <row r="307" spans="2:50">
      <c r="B307" s="390"/>
      <c r="C307" s="95">
        <f t="shared" si="295"/>
        <v>11</v>
      </c>
      <c r="D307" s="95" t="s">
        <v>171</v>
      </c>
      <c r="E307" s="95">
        <v>15</v>
      </c>
      <c r="F307" s="95">
        <v>2400</v>
      </c>
      <c r="G307" s="178">
        <f t="shared" si="296"/>
        <v>160</v>
      </c>
      <c r="H307" s="390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392"/>
      <c r="M307" s="154">
        <f t="shared" si="297"/>
        <v>3</v>
      </c>
      <c r="N307" s="414"/>
      <c r="O307" s="414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12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12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12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12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12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12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12"/>
    </row>
    <row r="308" spans="2:50">
      <c r="B308" s="390"/>
      <c r="C308" s="95">
        <f t="shared" si="295"/>
        <v>12</v>
      </c>
      <c r="D308" s="95" t="s">
        <v>180</v>
      </c>
      <c r="E308" s="95">
        <v>15</v>
      </c>
      <c r="F308" s="95">
        <v>2400</v>
      </c>
      <c r="G308" s="178">
        <f t="shared" si="296"/>
        <v>160</v>
      </c>
      <c r="H308" s="390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392"/>
      <c r="M308" s="154">
        <f t="shared" si="297"/>
        <v>2</v>
      </c>
      <c r="N308" s="414"/>
      <c r="O308" s="414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12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12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12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12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12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12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12"/>
    </row>
    <row r="309" spans="2:50">
      <c r="B309" s="390"/>
      <c r="C309" s="95">
        <f t="shared" si="295"/>
        <v>13</v>
      </c>
      <c r="D309" s="95" t="s">
        <v>175</v>
      </c>
      <c r="E309" s="95">
        <v>17</v>
      </c>
      <c r="F309" s="95">
        <v>2400</v>
      </c>
      <c r="G309" s="178">
        <f t="shared" si="296"/>
        <v>141.1764705882353</v>
      </c>
      <c r="H309" s="390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392"/>
      <c r="M309" s="154">
        <f t="shared" si="297"/>
        <v>6</v>
      </c>
      <c r="N309" s="414"/>
      <c r="O309" s="414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12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12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12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12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12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12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12"/>
    </row>
    <row r="310" spans="2:50">
      <c r="B310" s="390"/>
      <c r="C310" s="95">
        <f t="shared" si="295"/>
        <v>14</v>
      </c>
      <c r="D310" s="95" t="s">
        <v>176</v>
      </c>
      <c r="E310" s="95">
        <v>19</v>
      </c>
      <c r="F310" s="95">
        <v>2400</v>
      </c>
      <c r="G310" s="178">
        <f t="shared" si="296"/>
        <v>126.31578947368421</v>
      </c>
      <c r="H310" s="390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392"/>
      <c r="M310" s="154">
        <f t="shared" si="297"/>
        <v>14</v>
      </c>
      <c r="N310" s="414"/>
      <c r="O310" s="414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12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12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12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12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12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12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12"/>
    </row>
    <row r="311" spans="2:50">
      <c r="B311" s="390"/>
      <c r="C311" s="95">
        <f t="shared" si="295"/>
        <v>15</v>
      </c>
      <c r="D311" s="95" t="s">
        <v>177</v>
      </c>
      <c r="E311" s="95">
        <v>17</v>
      </c>
      <c r="F311" s="95">
        <v>2400</v>
      </c>
      <c r="G311" s="178">
        <f t="shared" si="296"/>
        <v>141.1764705882353</v>
      </c>
      <c r="H311" s="390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392"/>
      <c r="M311" s="154">
        <f t="shared" si="297"/>
        <v>7</v>
      </c>
      <c r="N311" s="414"/>
      <c r="O311" s="414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12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12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12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12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12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12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12"/>
    </row>
    <row r="312" spans="2:50">
      <c r="B312" s="390"/>
      <c r="C312" s="95">
        <f t="shared" si="295"/>
        <v>16</v>
      </c>
      <c r="D312" s="95" t="s">
        <v>178</v>
      </c>
      <c r="E312" s="95">
        <v>15</v>
      </c>
      <c r="F312" s="95">
        <v>2400</v>
      </c>
      <c r="G312" s="178">
        <f t="shared" si="296"/>
        <v>160</v>
      </c>
      <c r="H312" s="390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392"/>
      <c r="M312" s="154">
        <f t="shared" si="297"/>
        <v>4</v>
      </c>
      <c r="N312" s="414"/>
      <c r="O312" s="414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12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12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12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12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12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12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12"/>
    </row>
    <row r="313" spans="2:50">
      <c r="B313" s="390"/>
      <c r="C313" s="95">
        <f t="shared" si="295"/>
        <v>17</v>
      </c>
      <c r="D313" s="95" t="s">
        <v>179</v>
      </c>
      <c r="E313" s="95">
        <v>14</v>
      </c>
      <c r="F313" s="95">
        <v>2400</v>
      </c>
      <c r="G313" s="178">
        <f t="shared" si="296"/>
        <v>171.42857142857142</v>
      </c>
      <c r="H313" s="390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392"/>
      <c r="M313" s="154">
        <f t="shared" si="297"/>
        <v>1</v>
      </c>
      <c r="N313" s="414"/>
      <c r="O313" s="414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12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12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12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12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12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12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12"/>
    </row>
    <row r="314" spans="2:50">
      <c r="B314" s="390"/>
      <c r="C314" s="95">
        <f t="shared" si="295"/>
        <v>18</v>
      </c>
      <c r="D314" s="95"/>
      <c r="E314" s="95"/>
      <c r="F314" s="95"/>
      <c r="G314" s="178"/>
      <c r="H314" s="390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393"/>
      <c r="M314" s="154" t="str">
        <f t="shared" si="297"/>
        <v/>
      </c>
      <c r="N314" s="398"/>
      <c r="O314" s="398"/>
      <c r="P314" s="95"/>
      <c r="Q314" s="152"/>
      <c r="R314" s="178" t="str">
        <f t="shared" si="298"/>
        <v/>
      </c>
      <c r="S314" s="95" t="str">
        <f t="shared" si="299"/>
        <v/>
      </c>
      <c r="T314" s="413"/>
      <c r="U314" s="95"/>
      <c r="V314" s="152"/>
      <c r="W314" s="178" t="str">
        <f t="shared" si="300"/>
        <v/>
      </c>
      <c r="X314" s="95" t="str">
        <f t="shared" si="301"/>
        <v/>
      </c>
      <c r="Y314" s="413"/>
      <c r="Z314" s="95"/>
      <c r="AA314" s="152"/>
      <c r="AB314" s="178" t="str">
        <f t="shared" si="302"/>
        <v/>
      </c>
      <c r="AC314" s="95" t="str">
        <f t="shared" si="303"/>
        <v/>
      </c>
      <c r="AD314" s="413"/>
      <c r="AE314" s="95"/>
      <c r="AF314" s="152"/>
      <c r="AG314" s="178" t="str">
        <f t="shared" si="304"/>
        <v/>
      </c>
      <c r="AH314" s="95" t="str">
        <f t="shared" si="305"/>
        <v/>
      </c>
      <c r="AI314" s="413"/>
      <c r="AJ314" s="95"/>
      <c r="AK314" s="152"/>
      <c r="AL314" s="178" t="str">
        <f t="shared" si="306"/>
        <v/>
      </c>
      <c r="AM314" s="95" t="str">
        <f t="shared" si="307"/>
        <v/>
      </c>
      <c r="AN314" s="413"/>
      <c r="AO314" s="95"/>
      <c r="AP314" s="152"/>
      <c r="AQ314" s="178" t="str">
        <f t="shared" si="308"/>
        <v/>
      </c>
      <c r="AR314" s="95" t="str">
        <f t="shared" si="309"/>
        <v/>
      </c>
      <c r="AS314" s="413"/>
      <c r="AT314" s="95"/>
      <c r="AU314" s="152"/>
      <c r="AV314" s="178" t="str">
        <f t="shared" si="310"/>
        <v/>
      </c>
      <c r="AW314" s="95" t="str">
        <f t="shared" si="311"/>
        <v/>
      </c>
      <c r="AX314" s="413"/>
    </row>
  </sheetData>
  <mergeCells count="826"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281"/>
  <sheetViews>
    <sheetView topLeftCell="A256" zoomScaleNormal="100" workbookViewId="0">
      <selection activeCell="B264" sqref="B264:M2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AVERAGE(L187,L207,L227,L247,L267)</f>
        <v>287.57514056748022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401" t="s">
        <v>181</v>
      </c>
      <c r="C7" s="95">
        <v>1</v>
      </c>
      <c r="D7" s="95" t="s">
        <v>182</v>
      </c>
      <c r="E7" s="152">
        <v>10</v>
      </c>
      <c r="F7" s="95">
        <v>3000</v>
      </c>
      <c r="G7" s="178">
        <f>F7/E7</f>
        <v>300</v>
      </c>
      <c r="H7" s="384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00">
        <f>IFERROR(AVERAGE(K7:K21),"-")</f>
        <v>263.61665831780039</v>
      </c>
      <c r="M7" s="154">
        <f>IFERROR(RANK(K7, K$7:K$21),"")</f>
        <v>9</v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384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384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384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384">
        <f>AVERAGE(AV7:AV21)</f>
        <v>263.73672715765173</v>
      </c>
    </row>
    <row r="8" spans="1:50" ht="15" hidden="1" customHeight="1">
      <c r="A8" s="76"/>
      <c r="B8" s="390"/>
      <c r="C8" s="95">
        <v>2</v>
      </c>
      <c r="D8" s="95" t="s">
        <v>183</v>
      </c>
      <c r="E8" s="152">
        <v>10</v>
      </c>
      <c r="F8" s="95">
        <v>3000</v>
      </c>
      <c r="G8" s="178">
        <f t="shared" ref="G8:G17" si="1">F8/E8</f>
        <v>300</v>
      </c>
      <c r="H8" s="384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00"/>
      <c r="M8" s="154">
        <f t="shared" ref="M8:M21" si="2">IFERROR(RANK(K8, K$7:K$21),"")</f>
        <v>4</v>
      </c>
      <c r="N8" s="385"/>
      <c r="O8" s="385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84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84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84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384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384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384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384"/>
    </row>
    <row r="9" spans="1:50" hidden="1">
      <c r="A9" s="76"/>
      <c r="B9" s="390"/>
      <c r="C9" s="95">
        <v>3</v>
      </c>
      <c r="D9" s="95" t="s">
        <v>184</v>
      </c>
      <c r="E9" s="152">
        <v>10</v>
      </c>
      <c r="F9" s="95">
        <v>3000</v>
      </c>
      <c r="G9" s="178">
        <f t="shared" si="1"/>
        <v>300</v>
      </c>
      <c r="H9" s="384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00"/>
      <c r="M9" s="154">
        <f t="shared" si="2"/>
        <v>5</v>
      </c>
      <c r="N9" s="385"/>
      <c r="O9" s="385"/>
      <c r="P9" s="152"/>
      <c r="Q9" s="152"/>
      <c r="R9" s="178" t="str">
        <f t="shared" si="3"/>
        <v/>
      </c>
      <c r="S9" s="95" t="str">
        <f t="shared" si="4"/>
        <v/>
      </c>
      <c r="T9" s="384"/>
      <c r="U9" s="152"/>
      <c r="V9" s="152"/>
      <c r="W9" s="178" t="str">
        <f t="shared" si="5"/>
        <v/>
      </c>
      <c r="X9" s="95" t="str">
        <f t="shared" si="6"/>
        <v/>
      </c>
      <c r="Y9" s="384"/>
      <c r="Z9" s="152"/>
      <c r="AA9" s="152"/>
      <c r="AB9" s="178" t="str">
        <f t="shared" si="7"/>
        <v/>
      </c>
      <c r="AC9" s="95" t="str">
        <f t="shared" si="8"/>
        <v/>
      </c>
      <c r="AD9" s="384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384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384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384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384"/>
    </row>
    <row r="10" spans="1:50" hidden="1">
      <c r="A10" s="76"/>
      <c r="B10" s="390"/>
      <c r="C10" s="95">
        <v>4</v>
      </c>
      <c r="D10" s="95" t="s">
        <v>185</v>
      </c>
      <c r="E10" s="152">
        <v>10</v>
      </c>
      <c r="F10" s="95">
        <v>3000</v>
      </c>
      <c r="G10" s="178">
        <f t="shared" si="1"/>
        <v>300</v>
      </c>
      <c r="H10" s="384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00"/>
      <c r="M10" s="154">
        <f t="shared" si="2"/>
        <v>8</v>
      </c>
      <c r="N10" s="385"/>
      <c r="O10" s="385"/>
      <c r="P10" s="152"/>
      <c r="Q10" s="152"/>
      <c r="R10" s="178" t="str">
        <f t="shared" si="3"/>
        <v/>
      </c>
      <c r="S10" s="95" t="str">
        <f t="shared" si="4"/>
        <v/>
      </c>
      <c r="T10" s="384"/>
      <c r="U10" s="152"/>
      <c r="V10" s="152"/>
      <c r="W10" s="178" t="str">
        <f t="shared" si="5"/>
        <v/>
      </c>
      <c r="X10" s="95" t="str">
        <f t="shared" si="6"/>
        <v/>
      </c>
      <c r="Y10" s="384"/>
      <c r="Z10" s="152"/>
      <c r="AA10" s="152"/>
      <c r="AB10" s="178" t="str">
        <f t="shared" si="7"/>
        <v/>
      </c>
      <c r="AC10" s="95" t="str">
        <f t="shared" si="8"/>
        <v/>
      </c>
      <c r="AD10" s="384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384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384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384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384"/>
    </row>
    <row r="11" spans="1:50" hidden="1">
      <c r="A11" s="76"/>
      <c r="B11" s="390"/>
      <c r="C11" s="95">
        <v>5</v>
      </c>
      <c r="D11" s="95" t="s">
        <v>186</v>
      </c>
      <c r="E11" s="152">
        <v>10</v>
      </c>
      <c r="F11" s="95">
        <v>3000</v>
      </c>
      <c r="G11" s="178">
        <f t="shared" si="1"/>
        <v>300</v>
      </c>
      <c r="H11" s="384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00"/>
      <c r="M11" s="154">
        <f t="shared" si="2"/>
        <v>1</v>
      </c>
      <c r="N11" s="385"/>
      <c r="O11" s="385"/>
      <c r="P11" s="152"/>
      <c r="Q11" s="152"/>
      <c r="R11" s="178" t="str">
        <f t="shared" si="3"/>
        <v/>
      </c>
      <c r="S11" s="95" t="str">
        <f t="shared" si="4"/>
        <v/>
      </c>
      <c r="T11" s="384"/>
      <c r="U11" s="152"/>
      <c r="V11" s="152"/>
      <c r="W11" s="178" t="str">
        <f t="shared" si="5"/>
        <v/>
      </c>
      <c r="X11" s="95" t="str">
        <f t="shared" si="6"/>
        <v/>
      </c>
      <c r="Y11" s="384"/>
      <c r="Z11" s="152"/>
      <c r="AA11" s="152"/>
      <c r="AB11" s="178" t="str">
        <f t="shared" si="7"/>
        <v/>
      </c>
      <c r="AC11" s="95" t="str">
        <f t="shared" si="8"/>
        <v/>
      </c>
      <c r="AD11" s="384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384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384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384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384"/>
    </row>
    <row r="12" spans="1:50" hidden="1">
      <c r="A12" s="76"/>
      <c r="B12" s="390"/>
      <c r="C12" s="95">
        <v>6</v>
      </c>
      <c r="D12" s="95" t="s">
        <v>187</v>
      </c>
      <c r="E12" s="152">
        <v>10</v>
      </c>
      <c r="F12" s="95">
        <v>3000</v>
      </c>
      <c r="G12" s="178">
        <f t="shared" si="1"/>
        <v>300</v>
      </c>
      <c r="H12" s="384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00"/>
      <c r="M12" s="154">
        <f t="shared" si="2"/>
        <v>10</v>
      </c>
      <c r="N12" s="385"/>
      <c r="O12" s="385"/>
      <c r="P12" s="152"/>
      <c r="Q12" s="152"/>
      <c r="R12" s="178" t="str">
        <f t="shared" si="3"/>
        <v/>
      </c>
      <c r="S12" s="95" t="str">
        <f t="shared" si="4"/>
        <v/>
      </c>
      <c r="T12" s="384"/>
      <c r="U12" s="152"/>
      <c r="V12" s="152"/>
      <c r="W12" s="178" t="str">
        <f t="shared" si="5"/>
        <v/>
      </c>
      <c r="X12" s="95" t="str">
        <f t="shared" si="6"/>
        <v/>
      </c>
      <c r="Y12" s="384"/>
      <c r="Z12" s="152"/>
      <c r="AA12" s="152"/>
      <c r="AB12" s="178" t="str">
        <f t="shared" si="7"/>
        <v/>
      </c>
      <c r="AC12" s="95" t="str">
        <f t="shared" si="8"/>
        <v/>
      </c>
      <c r="AD12" s="384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384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384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384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384"/>
    </row>
    <row r="13" spans="1:50" hidden="1">
      <c r="A13" s="76"/>
      <c r="B13" s="390"/>
      <c r="C13" s="95">
        <v>7</v>
      </c>
      <c r="D13" s="95" t="s">
        <v>188</v>
      </c>
      <c r="E13" s="152">
        <v>10</v>
      </c>
      <c r="F13" s="95">
        <v>3000</v>
      </c>
      <c r="G13" s="178">
        <f t="shared" si="1"/>
        <v>300</v>
      </c>
      <c r="H13" s="384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00"/>
      <c r="M13" s="154">
        <f t="shared" si="2"/>
        <v>6</v>
      </c>
      <c r="N13" s="385"/>
      <c r="O13" s="385"/>
      <c r="P13" s="152"/>
      <c r="Q13" s="152"/>
      <c r="R13" s="178" t="str">
        <f t="shared" si="3"/>
        <v/>
      </c>
      <c r="S13" s="95" t="str">
        <f t="shared" si="4"/>
        <v/>
      </c>
      <c r="T13" s="384"/>
      <c r="U13" s="152"/>
      <c r="V13" s="152"/>
      <c r="W13" s="178" t="str">
        <f t="shared" si="5"/>
        <v/>
      </c>
      <c r="X13" s="95" t="str">
        <f t="shared" si="6"/>
        <v/>
      </c>
      <c r="Y13" s="384"/>
      <c r="Z13" s="152"/>
      <c r="AA13" s="152"/>
      <c r="AB13" s="178" t="str">
        <f t="shared" si="7"/>
        <v/>
      </c>
      <c r="AC13" s="95" t="str">
        <f t="shared" si="8"/>
        <v/>
      </c>
      <c r="AD13" s="384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384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384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384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384"/>
    </row>
    <row r="14" spans="1:50" hidden="1">
      <c r="A14" s="76"/>
      <c r="B14" s="390"/>
      <c r="C14" s="95">
        <v>8</v>
      </c>
      <c r="D14" s="95" t="s">
        <v>189</v>
      </c>
      <c r="E14" s="152">
        <v>10</v>
      </c>
      <c r="F14" s="95">
        <v>3000</v>
      </c>
      <c r="G14" s="178">
        <f t="shared" si="1"/>
        <v>300</v>
      </c>
      <c r="H14" s="384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00"/>
      <c r="M14" s="154">
        <f t="shared" si="2"/>
        <v>2</v>
      </c>
      <c r="N14" s="385"/>
      <c r="O14" s="385"/>
      <c r="P14" s="152"/>
      <c r="Q14" s="152"/>
      <c r="R14" s="178" t="str">
        <f t="shared" si="3"/>
        <v/>
      </c>
      <c r="S14" s="95" t="str">
        <f t="shared" si="4"/>
        <v/>
      </c>
      <c r="T14" s="384"/>
      <c r="U14" s="152"/>
      <c r="V14" s="152"/>
      <c r="W14" s="178" t="str">
        <f t="shared" si="5"/>
        <v/>
      </c>
      <c r="X14" s="95" t="str">
        <f t="shared" si="6"/>
        <v/>
      </c>
      <c r="Y14" s="384"/>
      <c r="Z14" s="152"/>
      <c r="AA14" s="152"/>
      <c r="AB14" s="178" t="str">
        <f t="shared" si="7"/>
        <v/>
      </c>
      <c r="AC14" s="95" t="str">
        <f t="shared" si="8"/>
        <v/>
      </c>
      <c r="AD14" s="384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384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384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384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384"/>
    </row>
    <row r="15" spans="1:50" hidden="1">
      <c r="A15" s="76"/>
      <c r="B15" s="390"/>
      <c r="C15" s="95">
        <v>9</v>
      </c>
      <c r="D15" s="95" t="s">
        <v>190</v>
      </c>
      <c r="E15" s="152">
        <v>10</v>
      </c>
      <c r="F15" s="95">
        <v>3000</v>
      </c>
      <c r="G15" s="178">
        <f t="shared" si="1"/>
        <v>300</v>
      </c>
      <c r="H15" s="384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00"/>
      <c r="M15" s="154">
        <f t="shared" si="2"/>
        <v>3</v>
      </c>
      <c r="N15" s="385"/>
      <c r="O15" s="385"/>
      <c r="P15" s="152"/>
      <c r="Q15" s="152"/>
      <c r="R15" s="178" t="str">
        <f t="shared" si="3"/>
        <v/>
      </c>
      <c r="S15" s="95" t="str">
        <f t="shared" si="4"/>
        <v/>
      </c>
      <c r="T15" s="384"/>
      <c r="U15" s="152"/>
      <c r="V15" s="152"/>
      <c r="W15" s="178" t="str">
        <f t="shared" si="5"/>
        <v/>
      </c>
      <c r="X15" s="95" t="str">
        <f t="shared" si="6"/>
        <v/>
      </c>
      <c r="Y15" s="384"/>
      <c r="Z15" s="152"/>
      <c r="AA15" s="152"/>
      <c r="AB15" s="178" t="str">
        <f t="shared" si="7"/>
        <v/>
      </c>
      <c r="AC15" s="95" t="str">
        <f t="shared" si="8"/>
        <v/>
      </c>
      <c r="AD15" s="384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384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384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384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384"/>
    </row>
    <row r="16" spans="1:50" hidden="1">
      <c r="A16" s="76"/>
      <c r="B16" s="390"/>
      <c r="C16" s="95">
        <v>10</v>
      </c>
      <c r="D16" s="95" t="s">
        <v>191</v>
      </c>
      <c r="E16" s="152">
        <v>13</v>
      </c>
      <c r="F16" s="95">
        <v>2000</v>
      </c>
      <c r="G16" s="178">
        <f t="shared" si="1"/>
        <v>153.84615384615384</v>
      </c>
      <c r="H16" s="384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00"/>
      <c r="M16" s="154">
        <f t="shared" si="2"/>
        <v>11</v>
      </c>
      <c r="N16" s="385"/>
      <c r="O16" s="385"/>
      <c r="P16" s="152"/>
      <c r="Q16" s="152"/>
      <c r="R16" s="178" t="str">
        <f t="shared" si="3"/>
        <v/>
      </c>
      <c r="S16" s="95" t="str">
        <f t="shared" si="4"/>
        <v/>
      </c>
      <c r="T16" s="384"/>
      <c r="U16" s="152"/>
      <c r="V16" s="152"/>
      <c r="W16" s="178" t="str">
        <f t="shared" si="5"/>
        <v/>
      </c>
      <c r="X16" s="95" t="str">
        <f t="shared" si="6"/>
        <v/>
      </c>
      <c r="Y16" s="384"/>
      <c r="Z16" s="152"/>
      <c r="AA16" s="152"/>
      <c r="AB16" s="178" t="str">
        <f t="shared" si="7"/>
        <v/>
      </c>
      <c r="AC16" s="95" t="str">
        <f t="shared" si="8"/>
        <v/>
      </c>
      <c r="AD16" s="384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384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384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384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384"/>
    </row>
    <row r="17" spans="2:50" hidden="1">
      <c r="B17" s="390"/>
      <c r="C17" s="95">
        <v>11</v>
      </c>
      <c r="D17" s="95" t="s">
        <v>192</v>
      </c>
      <c r="E17" s="95">
        <v>10</v>
      </c>
      <c r="F17" s="95">
        <v>3000</v>
      </c>
      <c r="G17" s="178">
        <f t="shared" si="1"/>
        <v>300</v>
      </c>
      <c r="H17" s="384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00"/>
      <c r="M17" s="154">
        <f t="shared" si="2"/>
        <v>7</v>
      </c>
      <c r="N17" s="385"/>
      <c r="O17" s="385"/>
      <c r="P17" s="95"/>
      <c r="Q17" s="95"/>
      <c r="R17" s="178" t="str">
        <f t="shared" si="3"/>
        <v/>
      </c>
      <c r="S17" s="95" t="str">
        <f t="shared" si="4"/>
        <v/>
      </c>
      <c r="T17" s="384"/>
      <c r="U17" s="95"/>
      <c r="V17" s="95"/>
      <c r="W17" s="178" t="str">
        <f t="shared" si="5"/>
        <v/>
      </c>
      <c r="X17" s="95" t="str">
        <f t="shared" si="6"/>
        <v/>
      </c>
      <c r="Y17" s="384"/>
      <c r="Z17" s="95"/>
      <c r="AA17" s="95"/>
      <c r="AB17" s="178" t="str">
        <f t="shared" si="7"/>
        <v/>
      </c>
      <c r="AC17" s="95" t="str">
        <f t="shared" si="8"/>
        <v/>
      </c>
      <c r="AD17" s="384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384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384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384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384"/>
    </row>
    <row r="18" spans="2:50" hidden="1">
      <c r="B18" s="390"/>
      <c r="C18" s="95">
        <v>12</v>
      </c>
      <c r="D18" s="95"/>
      <c r="E18" s="95"/>
      <c r="F18" s="95"/>
      <c r="G18" s="95"/>
      <c r="H18" s="384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00"/>
      <c r="M18" s="154" t="str">
        <f t="shared" si="2"/>
        <v/>
      </c>
      <c r="N18" s="385"/>
      <c r="O18" s="385"/>
      <c r="P18" s="95"/>
      <c r="Q18" s="95"/>
      <c r="R18" s="178" t="str">
        <f t="shared" si="3"/>
        <v/>
      </c>
      <c r="S18" s="95" t="str">
        <f t="shared" si="4"/>
        <v/>
      </c>
      <c r="T18" s="384"/>
      <c r="U18" s="95"/>
      <c r="V18" s="95"/>
      <c r="W18" s="178" t="str">
        <f t="shared" si="5"/>
        <v/>
      </c>
      <c r="X18" s="95" t="str">
        <f t="shared" si="6"/>
        <v/>
      </c>
      <c r="Y18" s="384"/>
      <c r="Z18" s="95"/>
      <c r="AA18" s="95"/>
      <c r="AB18" s="178" t="str">
        <f t="shared" si="7"/>
        <v/>
      </c>
      <c r="AC18" s="95" t="str">
        <f t="shared" si="8"/>
        <v/>
      </c>
      <c r="AD18" s="384"/>
      <c r="AE18" s="95"/>
      <c r="AF18" s="95"/>
      <c r="AG18" s="178" t="str">
        <f t="shared" si="9"/>
        <v/>
      </c>
      <c r="AH18" s="95" t="str">
        <f t="shared" si="10"/>
        <v/>
      </c>
      <c r="AI18" s="384"/>
      <c r="AJ18" s="95"/>
      <c r="AK18" s="152"/>
      <c r="AL18" s="178" t="str">
        <f t="shared" si="11"/>
        <v/>
      </c>
      <c r="AM18" s="95" t="str">
        <f t="shared" si="12"/>
        <v/>
      </c>
      <c r="AN18" s="384"/>
      <c r="AO18" s="95"/>
      <c r="AP18" s="152"/>
      <c r="AQ18" s="178" t="str">
        <f t="shared" si="13"/>
        <v/>
      </c>
      <c r="AR18" s="95" t="str">
        <f t="shared" si="14"/>
        <v/>
      </c>
      <c r="AS18" s="384"/>
      <c r="AT18" s="95"/>
      <c r="AU18" s="152"/>
      <c r="AV18" s="178" t="str">
        <f t="shared" si="15"/>
        <v/>
      </c>
      <c r="AW18" s="95" t="str">
        <f t="shared" si="16"/>
        <v/>
      </c>
      <c r="AX18" s="384"/>
    </row>
    <row r="19" spans="2:50" hidden="1">
      <c r="B19" s="390"/>
      <c r="C19" s="95">
        <v>13</v>
      </c>
      <c r="D19" s="95"/>
      <c r="E19" s="95"/>
      <c r="F19" s="95"/>
      <c r="G19" s="95"/>
      <c r="H19" s="384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00"/>
      <c r="M19" s="154" t="str">
        <f t="shared" si="2"/>
        <v/>
      </c>
      <c r="N19" s="385"/>
      <c r="O19" s="385"/>
      <c r="P19" s="95"/>
      <c r="Q19" s="95"/>
      <c r="R19" s="178" t="str">
        <f t="shared" si="3"/>
        <v/>
      </c>
      <c r="S19" s="95" t="str">
        <f t="shared" si="4"/>
        <v/>
      </c>
      <c r="T19" s="384"/>
      <c r="U19" s="95"/>
      <c r="V19" s="95"/>
      <c r="W19" s="178" t="str">
        <f t="shared" si="5"/>
        <v/>
      </c>
      <c r="X19" s="95" t="str">
        <f t="shared" si="6"/>
        <v/>
      </c>
      <c r="Y19" s="384"/>
      <c r="Z19" s="95"/>
      <c r="AA19" s="95"/>
      <c r="AB19" s="178" t="str">
        <f t="shared" si="7"/>
        <v/>
      </c>
      <c r="AC19" s="95" t="str">
        <f t="shared" si="8"/>
        <v/>
      </c>
      <c r="AD19" s="384"/>
      <c r="AE19" s="95"/>
      <c r="AF19" s="95"/>
      <c r="AG19" s="178" t="str">
        <f t="shared" si="9"/>
        <v/>
      </c>
      <c r="AH19" s="95" t="str">
        <f t="shared" si="10"/>
        <v/>
      </c>
      <c r="AI19" s="384"/>
      <c r="AJ19" s="95"/>
      <c r="AK19" s="152"/>
      <c r="AL19" s="178" t="str">
        <f t="shared" si="11"/>
        <v/>
      </c>
      <c r="AM19" s="95" t="str">
        <f t="shared" si="12"/>
        <v/>
      </c>
      <c r="AN19" s="384"/>
      <c r="AO19" s="95"/>
      <c r="AP19" s="152"/>
      <c r="AQ19" s="178" t="str">
        <f t="shared" si="13"/>
        <v/>
      </c>
      <c r="AR19" s="95" t="str">
        <f t="shared" si="14"/>
        <v/>
      </c>
      <c r="AS19" s="384"/>
      <c r="AT19" s="95"/>
      <c r="AU19" s="152"/>
      <c r="AV19" s="178" t="str">
        <f t="shared" si="15"/>
        <v/>
      </c>
      <c r="AW19" s="95" t="str">
        <f t="shared" si="16"/>
        <v/>
      </c>
      <c r="AX19" s="384"/>
    </row>
    <row r="20" spans="2:50" hidden="1">
      <c r="B20" s="390"/>
      <c r="C20" s="95">
        <v>14</v>
      </c>
      <c r="D20" s="95"/>
      <c r="E20" s="95"/>
      <c r="F20" s="95"/>
      <c r="G20" s="95"/>
      <c r="H20" s="384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00"/>
      <c r="M20" s="154" t="str">
        <f t="shared" si="2"/>
        <v/>
      </c>
      <c r="N20" s="385"/>
      <c r="O20" s="385"/>
      <c r="P20" s="95"/>
      <c r="Q20" s="95"/>
      <c r="R20" s="178" t="str">
        <f t="shared" si="3"/>
        <v/>
      </c>
      <c r="S20" s="95" t="str">
        <f t="shared" si="4"/>
        <v/>
      </c>
      <c r="T20" s="384"/>
      <c r="U20" s="95"/>
      <c r="V20" s="95"/>
      <c r="W20" s="178" t="str">
        <f t="shared" si="5"/>
        <v/>
      </c>
      <c r="X20" s="95" t="str">
        <f t="shared" si="6"/>
        <v/>
      </c>
      <c r="Y20" s="384"/>
      <c r="Z20" s="95"/>
      <c r="AA20" s="95"/>
      <c r="AB20" s="178" t="str">
        <f t="shared" si="7"/>
        <v/>
      </c>
      <c r="AC20" s="95" t="str">
        <f t="shared" si="8"/>
        <v/>
      </c>
      <c r="AD20" s="384"/>
      <c r="AE20" s="95"/>
      <c r="AF20" s="95"/>
      <c r="AG20" s="178" t="str">
        <f t="shared" si="9"/>
        <v/>
      </c>
      <c r="AH20" s="95" t="str">
        <f t="shared" si="10"/>
        <v/>
      </c>
      <c r="AI20" s="384"/>
      <c r="AJ20" s="95"/>
      <c r="AK20" s="152"/>
      <c r="AL20" s="178" t="str">
        <f t="shared" si="11"/>
        <v/>
      </c>
      <c r="AM20" s="95" t="str">
        <f t="shared" si="12"/>
        <v/>
      </c>
      <c r="AN20" s="384"/>
      <c r="AO20" s="95"/>
      <c r="AP20" s="152"/>
      <c r="AQ20" s="178" t="str">
        <f t="shared" si="13"/>
        <v/>
      </c>
      <c r="AR20" s="95" t="str">
        <f t="shared" si="14"/>
        <v/>
      </c>
      <c r="AS20" s="384"/>
      <c r="AT20" s="95"/>
      <c r="AU20" s="152"/>
      <c r="AV20" s="178" t="str">
        <f t="shared" si="15"/>
        <v/>
      </c>
      <c r="AW20" s="95" t="str">
        <f t="shared" si="16"/>
        <v/>
      </c>
      <c r="AX20" s="384"/>
    </row>
    <row r="21" spans="2:50" hidden="1">
      <c r="B21" s="390"/>
      <c r="C21" s="95">
        <v>15</v>
      </c>
      <c r="D21" s="95"/>
      <c r="E21" s="95"/>
      <c r="F21" s="95"/>
      <c r="G21" s="95"/>
      <c r="H21" s="384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00"/>
      <c r="M21" s="154" t="str">
        <f t="shared" si="2"/>
        <v/>
      </c>
      <c r="N21" s="385"/>
      <c r="O21" s="385"/>
      <c r="P21" s="95"/>
      <c r="Q21" s="95"/>
      <c r="R21" s="178" t="str">
        <f t="shared" si="3"/>
        <v/>
      </c>
      <c r="S21" s="95" t="str">
        <f t="shared" si="4"/>
        <v/>
      </c>
      <c r="T21" s="384"/>
      <c r="U21" s="95"/>
      <c r="V21" s="95"/>
      <c r="W21" s="178" t="str">
        <f t="shared" si="5"/>
        <v/>
      </c>
      <c r="X21" s="95" t="str">
        <f t="shared" si="6"/>
        <v/>
      </c>
      <c r="Y21" s="384"/>
      <c r="Z21" s="95"/>
      <c r="AA21" s="95"/>
      <c r="AB21" s="178" t="str">
        <f t="shared" si="7"/>
        <v/>
      </c>
      <c r="AC21" s="95" t="str">
        <f t="shared" si="8"/>
        <v/>
      </c>
      <c r="AD21" s="384"/>
      <c r="AE21" s="95"/>
      <c r="AF21" s="95"/>
      <c r="AG21" s="178" t="str">
        <f t="shared" si="9"/>
        <v/>
      </c>
      <c r="AH21" s="95" t="str">
        <f t="shared" si="10"/>
        <v/>
      </c>
      <c r="AI21" s="384"/>
      <c r="AJ21" s="95"/>
      <c r="AK21" s="152"/>
      <c r="AL21" s="178" t="str">
        <f t="shared" si="11"/>
        <v/>
      </c>
      <c r="AM21" s="95" t="str">
        <f t="shared" si="12"/>
        <v/>
      </c>
      <c r="AN21" s="384"/>
      <c r="AO21" s="95"/>
      <c r="AP21" s="152"/>
      <c r="AQ21" s="178" t="str">
        <f t="shared" si="13"/>
        <v/>
      </c>
      <c r="AR21" s="95" t="str">
        <f t="shared" si="14"/>
        <v/>
      </c>
      <c r="AS21" s="384"/>
      <c r="AT21" s="95"/>
      <c r="AU21" s="152"/>
      <c r="AV21" s="178" t="str">
        <f t="shared" si="15"/>
        <v/>
      </c>
      <c r="AW21" s="95" t="str">
        <f t="shared" si="16"/>
        <v/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90" t="s">
        <v>181</v>
      </c>
      <c r="C27" s="95">
        <v>1</v>
      </c>
      <c r="D27" s="95" t="s">
        <v>182</v>
      </c>
      <c r="E27" s="95">
        <v>10</v>
      </c>
      <c r="F27" s="95">
        <v>3000</v>
      </c>
      <c r="G27" s="178">
        <f>F27/E27</f>
        <v>300</v>
      </c>
      <c r="H27" s="384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00">
        <f>IFERROR(AVERAGE(K27:K41),"-")</f>
        <v>265.27105970676536</v>
      </c>
      <c r="M27" s="154">
        <f>IFERROR(RANK(K27, K$27:K$41),"")</f>
        <v>8</v>
      </c>
      <c r="N27" s="385"/>
      <c r="O27" s="385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384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384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384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384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384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384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384">
        <f>AVERAGE(AV27:AV41)</f>
        <v>265.77629067730601</v>
      </c>
    </row>
    <row r="28" spans="2:50" hidden="1">
      <c r="B28" s="390"/>
      <c r="C28" s="95">
        <v>2</v>
      </c>
      <c r="D28" s="95" t="s">
        <v>183</v>
      </c>
      <c r="E28" s="95">
        <v>10</v>
      </c>
      <c r="F28" s="95">
        <v>3000</v>
      </c>
      <c r="G28" s="178">
        <f t="shared" ref="G28:G37" si="21">F28/E28</f>
        <v>300</v>
      </c>
      <c r="H28" s="384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00"/>
      <c r="M28" s="154">
        <f t="shared" ref="M28:M41" si="22">IFERROR(RANK(K28, K$27:K$41),"")</f>
        <v>6</v>
      </c>
      <c r="N28" s="385"/>
      <c r="O28" s="385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384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384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384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384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384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384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384"/>
    </row>
    <row r="29" spans="2:50" hidden="1">
      <c r="B29" s="390"/>
      <c r="C29" s="95">
        <v>3</v>
      </c>
      <c r="D29" s="95" t="s">
        <v>184</v>
      </c>
      <c r="E29" s="95">
        <v>10</v>
      </c>
      <c r="F29" s="95">
        <v>3000</v>
      </c>
      <c r="G29" s="178">
        <f t="shared" si="21"/>
        <v>300</v>
      </c>
      <c r="H29" s="384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00"/>
      <c r="M29" s="154">
        <f t="shared" si="22"/>
        <v>10</v>
      </c>
      <c r="N29" s="385"/>
      <c r="O29" s="385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384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384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384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384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384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384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384"/>
    </row>
    <row r="30" spans="2:50" hidden="1">
      <c r="B30" s="390"/>
      <c r="C30" s="95">
        <v>4</v>
      </c>
      <c r="D30" s="95" t="s">
        <v>185</v>
      </c>
      <c r="E30" s="95">
        <v>10</v>
      </c>
      <c r="F30" s="95">
        <v>3000</v>
      </c>
      <c r="G30" s="178">
        <f t="shared" si="21"/>
        <v>300</v>
      </c>
      <c r="H30" s="384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00"/>
      <c r="M30" s="154">
        <f t="shared" si="22"/>
        <v>4</v>
      </c>
      <c r="N30" s="385"/>
      <c r="O30" s="385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384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384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384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384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384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384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384"/>
    </row>
    <row r="31" spans="2:50" hidden="1">
      <c r="B31" s="390"/>
      <c r="C31" s="95">
        <v>5</v>
      </c>
      <c r="D31" s="95" t="s">
        <v>186</v>
      </c>
      <c r="E31" s="95">
        <v>10</v>
      </c>
      <c r="F31" s="95">
        <v>3000</v>
      </c>
      <c r="G31" s="178">
        <f t="shared" si="21"/>
        <v>300</v>
      </c>
      <c r="H31" s="384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00"/>
      <c r="M31" s="154">
        <f t="shared" si="22"/>
        <v>2</v>
      </c>
      <c r="N31" s="385"/>
      <c r="O31" s="385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384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384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384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384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384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384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384"/>
    </row>
    <row r="32" spans="2:50" hidden="1">
      <c r="B32" s="390"/>
      <c r="C32" s="95">
        <v>6</v>
      </c>
      <c r="D32" s="95" t="s">
        <v>187</v>
      </c>
      <c r="E32" s="95">
        <v>10</v>
      </c>
      <c r="F32" s="95">
        <v>3000</v>
      </c>
      <c r="G32" s="178">
        <f t="shared" si="21"/>
        <v>300</v>
      </c>
      <c r="H32" s="384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00"/>
      <c r="M32" s="154">
        <f t="shared" si="22"/>
        <v>9</v>
      </c>
      <c r="N32" s="385"/>
      <c r="O32" s="385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384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384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384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384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384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384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384"/>
    </row>
    <row r="33" spans="2:50" hidden="1">
      <c r="B33" s="390"/>
      <c r="C33" s="95">
        <v>7</v>
      </c>
      <c r="D33" s="95" t="s">
        <v>188</v>
      </c>
      <c r="E33" s="95">
        <v>10</v>
      </c>
      <c r="F33" s="95">
        <v>3000</v>
      </c>
      <c r="G33" s="178">
        <f t="shared" si="21"/>
        <v>300</v>
      </c>
      <c r="H33" s="384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00"/>
      <c r="M33" s="154">
        <f t="shared" si="22"/>
        <v>5</v>
      </c>
      <c r="N33" s="385"/>
      <c r="O33" s="385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384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384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384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384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384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384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384"/>
    </row>
    <row r="34" spans="2:50" hidden="1">
      <c r="B34" s="390"/>
      <c r="C34" s="95">
        <v>8</v>
      </c>
      <c r="D34" s="95" t="s">
        <v>189</v>
      </c>
      <c r="E34" s="95">
        <v>10</v>
      </c>
      <c r="F34" s="95">
        <v>3000</v>
      </c>
      <c r="G34" s="178">
        <f t="shared" si="21"/>
        <v>300</v>
      </c>
      <c r="H34" s="384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00"/>
      <c r="M34" s="154">
        <f t="shared" si="22"/>
        <v>3</v>
      </c>
      <c r="N34" s="385"/>
      <c r="O34" s="385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384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384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384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384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384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384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384"/>
    </row>
    <row r="35" spans="2:50" hidden="1">
      <c r="B35" s="390"/>
      <c r="C35" s="95">
        <v>9</v>
      </c>
      <c r="D35" s="95" t="s">
        <v>190</v>
      </c>
      <c r="E35" s="95">
        <v>10</v>
      </c>
      <c r="F35" s="95">
        <v>3000</v>
      </c>
      <c r="G35" s="178">
        <f t="shared" si="21"/>
        <v>300</v>
      </c>
      <c r="H35" s="384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00"/>
      <c r="M35" s="154">
        <f t="shared" si="22"/>
        <v>1</v>
      </c>
      <c r="N35" s="385"/>
      <c r="O35" s="385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384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384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384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384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384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384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384"/>
    </row>
    <row r="36" spans="2:50" hidden="1">
      <c r="B36" s="390"/>
      <c r="C36" s="95">
        <v>10</v>
      </c>
      <c r="D36" s="95" t="s">
        <v>191</v>
      </c>
      <c r="E36" s="95">
        <v>13</v>
      </c>
      <c r="F36" s="95">
        <v>2000</v>
      </c>
      <c r="G36" s="178">
        <f t="shared" si="21"/>
        <v>153.84615384615384</v>
      </c>
      <c r="H36" s="384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00"/>
      <c r="M36" s="154">
        <f t="shared" si="22"/>
        <v>11</v>
      </c>
      <c r="N36" s="385"/>
      <c r="O36" s="385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384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384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384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384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384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384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384"/>
    </row>
    <row r="37" spans="2:50" hidden="1">
      <c r="B37" s="390"/>
      <c r="C37" s="95">
        <v>11</v>
      </c>
      <c r="D37" s="95" t="s">
        <v>192</v>
      </c>
      <c r="E37" s="95">
        <v>10</v>
      </c>
      <c r="F37" s="95">
        <v>3000</v>
      </c>
      <c r="G37" s="178">
        <f t="shared" si="21"/>
        <v>300</v>
      </c>
      <c r="H37" s="384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00"/>
      <c r="M37" s="154">
        <f t="shared" si="22"/>
        <v>7</v>
      </c>
      <c r="N37" s="385"/>
      <c r="O37" s="385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384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384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384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384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384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384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384"/>
    </row>
    <row r="38" spans="2:50" hidden="1">
      <c r="B38" s="390"/>
      <c r="C38" s="95">
        <v>12</v>
      </c>
      <c r="D38" s="95"/>
      <c r="E38" s="95"/>
      <c r="F38" s="95"/>
      <c r="G38" s="95"/>
      <c r="H38" s="384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00"/>
      <c r="M38" s="154" t="str">
        <f t="shared" si="22"/>
        <v/>
      </c>
      <c r="N38" s="385"/>
      <c r="O38" s="385"/>
      <c r="P38" s="95"/>
      <c r="Q38" s="152"/>
      <c r="R38" s="178" t="str">
        <f t="shared" si="23"/>
        <v/>
      </c>
      <c r="S38" s="95" t="str">
        <f t="shared" si="24"/>
        <v/>
      </c>
      <c r="T38" s="384"/>
      <c r="U38" s="95"/>
      <c r="V38" s="152"/>
      <c r="W38" s="178" t="str">
        <f t="shared" si="25"/>
        <v/>
      </c>
      <c r="X38" s="95" t="str">
        <f t="shared" si="26"/>
        <v/>
      </c>
      <c r="Y38" s="384"/>
      <c r="Z38" s="95"/>
      <c r="AA38" s="152"/>
      <c r="AB38" s="178" t="str">
        <f t="shared" si="27"/>
        <v/>
      </c>
      <c r="AC38" s="95" t="str">
        <f t="shared" si="28"/>
        <v/>
      </c>
      <c r="AD38" s="384"/>
      <c r="AE38" s="95"/>
      <c r="AF38" s="152"/>
      <c r="AG38" s="178" t="str">
        <f t="shared" si="29"/>
        <v/>
      </c>
      <c r="AH38" s="95" t="str">
        <f t="shared" si="30"/>
        <v/>
      </c>
      <c r="AI38" s="384"/>
      <c r="AJ38" s="95"/>
      <c r="AK38" s="152"/>
      <c r="AL38" s="178" t="str">
        <f t="shared" si="31"/>
        <v/>
      </c>
      <c r="AM38" s="95" t="str">
        <f t="shared" si="32"/>
        <v/>
      </c>
      <c r="AN38" s="384"/>
      <c r="AO38" s="95"/>
      <c r="AP38" s="152"/>
      <c r="AQ38" s="178" t="str">
        <f t="shared" si="33"/>
        <v/>
      </c>
      <c r="AR38" s="95" t="str">
        <f t="shared" si="34"/>
        <v/>
      </c>
      <c r="AS38" s="384"/>
      <c r="AT38" s="95"/>
      <c r="AU38" s="152"/>
      <c r="AV38" s="178" t="str">
        <f t="shared" si="35"/>
        <v/>
      </c>
      <c r="AW38" s="95" t="str">
        <f t="shared" si="36"/>
        <v/>
      </c>
      <c r="AX38" s="384"/>
    </row>
    <row r="39" spans="2:50" hidden="1">
      <c r="B39" s="390"/>
      <c r="C39" s="95">
        <v>13</v>
      </c>
      <c r="D39" s="95"/>
      <c r="E39" s="95"/>
      <c r="F39" s="95"/>
      <c r="G39" s="95"/>
      <c r="H39" s="384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00"/>
      <c r="M39" s="154" t="str">
        <f t="shared" si="22"/>
        <v/>
      </c>
      <c r="N39" s="385"/>
      <c r="O39" s="385"/>
      <c r="P39" s="95"/>
      <c r="Q39" s="152"/>
      <c r="R39" s="178" t="str">
        <f t="shared" si="23"/>
        <v/>
      </c>
      <c r="S39" s="95" t="str">
        <f t="shared" si="24"/>
        <v/>
      </c>
      <c r="T39" s="384"/>
      <c r="U39" s="95"/>
      <c r="V39" s="152"/>
      <c r="W39" s="178" t="str">
        <f t="shared" si="25"/>
        <v/>
      </c>
      <c r="X39" s="95" t="str">
        <f t="shared" si="26"/>
        <v/>
      </c>
      <c r="Y39" s="384"/>
      <c r="Z39" s="95"/>
      <c r="AA39" s="152"/>
      <c r="AB39" s="178" t="str">
        <f t="shared" si="27"/>
        <v/>
      </c>
      <c r="AC39" s="95" t="str">
        <f t="shared" si="28"/>
        <v/>
      </c>
      <c r="AD39" s="384"/>
      <c r="AE39" s="95"/>
      <c r="AF39" s="152"/>
      <c r="AG39" s="178" t="str">
        <f t="shared" si="29"/>
        <v/>
      </c>
      <c r="AH39" s="95" t="str">
        <f t="shared" si="30"/>
        <v/>
      </c>
      <c r="AI39" s="384"/>
      <c r="AJ39" s="95"/>
      <c r="AK39" s="152"/>
      <c r="AL39" s="178" t="str">
        <f t="shared" si="31"/>
        <v/>
      </c>
      <c r="AM39" s="95" t="str">
        <f t="shared" si="32"/>
        <v/>
      </c>
      <c r="AN39" s="384"/>
      <c r="AO39" s="95"/>
      <c r="AP39" s="152"/>
      <c r="AQ39" s="178" t="str">
        <f t="shared" si="33"/>
        <v/>
      </c>
      <c r="AR39" s="95" t="str">
        <f t="shared" si="34"/>
        <v/>
      </c>
      <c r="AS39" s="384"/>
      <c r="AT39" s="95"/>
      <c r="AU39" s="152"/>
      <c r="AV39" s="178" t="str">
        <f t="shared" si="35"/>
        <v/>
      </c>
      <c r="AW39" s="95" t="str">
        <f t="shared" si="36"/>
        <v/>
      </c>
      <c r="AX39" s="384"/>
    </row>
    <row r="40" spans="2:50" hidden="1">
      <c r="B40" s="390"/>
      <c r="C40" s="95">
        <v>14</v>
      </c>
      <c r="D40" s="95"/>
      <c r="E40" s="95"/>
      <c r="F40" s="95"/>
      <c r="G40" s="95"/>
      <c r="H40" s="384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00"/>
      <c r="M40" s="154" t="str">
        <f t="shared" si="22"/>
        <v/>
      </c>
      <c r="N40" s="385"/>
      <c r="O40" s="385"/>
      <c r="P40" s="95"/>
      <c r="Q40" s="152"/>
      <c r="R40" s="178" t="str">
        <f t="shared" si="23"/>
        <v/>
      </c>
      <c r="S40" s="95" t="str">
        <f t="shared" si="24"/>
        <v/>
      </c>
      <c r="T40" s="384"/>
      <c r="U40" s="95"/>
      <c r="V40" s="152"/>
      <c r="W40" s="178" t="str">
        <f t="shared" si="25"/>
        <v/>
      </c>
      <c r="X40" s="95" t="str">
        <f t="shared" si="26"/>
        <v/>
      </c>
      <c r="Y40" s="384"/>
      <c r="Z40" s="95"/>
      <c r="AA40" s="152"/>
      <c r="AB40" s="178" t="str">
        <f t="shared" si="27"/>
        <v/>
      </c>
      <c r="AC40" s="95" t="str">
        <f t="shared" si="28"/>
        <v/>
      </c>
      <c r="AD40" s="384"/>
      <c r="AE40" s="95"/>
      <c r="AF40" s="152"/>
      <c r="AG40" s="178" t="str">
        <f t="shared" si="29"/>
        <v/>
      </c>
      <c r="AH40" s="95" t="str">
        <f t="shared" si="30"/>
        <v/>
      </c>
      <c r="AI40" s="384"/>
      <c r="AJ40" s="95"/>
      <c r="AK40" s="152"/>
      <c r="AL40" s="178" t="str">
        <f t="shared" si="31"/>
        <v/>
      </c>
      <c r="AM40" s="95" t="str">
        <f t="shared" si="32"/>
        <v/>
      </c>
      <c r="AN40" s="384"/>
      <c r="AO40" s="95"/>
      <c r="AP40" s="152"/>
      <c r="AQ40" s="178" t="str">
        <f t="shared" si="33"/>
        <v/>
      </c>
      <c r="AR40" s="95" t="str">
        <f t="shared" si="34"/>
        <v/>
      </c>
      <c r="AS40" s="384"/>
      <c r="AT40" s="95"/>
      <c r="AU40" s="152"/>
      <c r="AV40" s="178" t="str">
        <f t="shared" si="35"/>
        <v/>
      </c>
      <c r="AW40" s="95" t="str">
        <f t="shared" si="36"/>
        <v/>
      </c>
      <c r="AX40" s="384"/>
    </row>
    <row r="41" spans="2:50" hidden="1">
      <c r="B41" s="390"/>
      <c r="C41" s="95">
        <v>15</v>
      </c>
      <c r="D41" s="95"/>
      <c r="E41" s="95"/>
      <c r="F41" s="95"/>
      <c r="G41" s="95"/>
      <c r="H41" s="384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00"/>
      <c r="M41" s="154" t="str">
        <f t="shared" si="22"/>
        <v/>
      </c>
      <c r="N41" s="385"/>
      <c r="O41" s="385"/>
      <c r="P41" s="95"/>
      <c r="Q41" s="152"/>
      <c r="R41" s="178" t="str">
        <f t="shared" si="23"/>
        <v/>
      </c>
      <c r="S41" s="95" t="str">
        <f t="shared" si="24"/>
        <v/>
      </c>
      <c r="T41" s="384"/>
      <c r="U41" s="95"/>
      <c r="V41" s="152"/>
      <c r="W41" s="178" t="str">
        <f t="shared" si="25"/>
        <v/>
      </c>
      <c r="X41" s="95" t="str">
        <f t="shared" si="26"/>
        <v/>
      </c>
      <c r="Y41" s="384"/>
      <c r="Z41" s="95"/>
      <c r="AA41" s="152"/>
      <c r="AB41" s="178" t="str">
        <f t="shared" si="27"/>
        <v/>
      </c>
      <c r="AC41" s="95" t="str">
        <f t="shared" si="28"/>
        <v/>
      </c>
      <c r="AD41" s="384"/>
      <c r="AE41" s="95"/>
      <c r="AF41" s="152"/>
      <c r="AG41" s="178" t="str">
        <f t="shared" si="29"/>
        <v/>
      </c>
      <c r="AH41" s="95" t="str">
        <f t="shared" si="30"/>
        <v/>
      </c>
      <c r="AI41" s="384"/>
      <c r="AJ41" s="95"/>
      <c r="AK41" s="152"/>
      <c r="AL41" s="178" t="str">
        <f t="shared" si="31"/>
        <v/>
      </c>
      <c r="AM41" s="95" t="str">
        <f t="shared" si="32"/>
        <v/>
      </c>
      <c r="AN41" s="384"/>
      <c r="AO41" s="95"/>
      <c r="AP41" s="152"/>
      <c r="AQ41" s="178" t="str">
        <f t="shared" si="33"/>
        <v/>
      </c>
      <c r="AR41" s="95" t="str">
        <f t="shared" si="34"/>
        <v/>
      </c>
      <c r="AS41" s="384"/>
      <c r="AT41" s="95"/>
      <c r="AU41" s="152"/>
      <c r="AV41" s="178" t="str">
        <f t="shared" si="35"/>
        <v/>
      </c>
      <c r="AW41" s="95" t="str">
        <f t="shared" si="36"/>
        <v/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390" t="s">
        <v>181</v>
      </c>
      <c r="C47" s="95">
        <v>1</v>
      </c>
      <c r="D47" s="95" t="s">
        <v>182</v>
      </c>
      <c r="E47" s="95">
        <v>10</v>
      </c>
      <c r="F47" s="95">
        <v>3000</v>
      </c>
      <c r="G47" s="178">
        <f>F47/E47</f>
        <v>300</v>
      </c>
      <c r="H47" s="384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00">
        <f>IFERROR(AVERAGE(K47:K61),"-")</f>
        <v>267.24892200779442</v>
      </c>
      <c r="M47" s="154">
        <f>IFERROR(RANK(K47, K$47:K$61),"")</f>
        <v>6</v>
      </c>
      <c r="N47" s="385"/>
      <c r="O47" s="385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384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384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384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384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384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384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384">
        <f>AVERAGE(AV47:AV61)</f>
        <v>266.9539733568389</v>
      </c>
    </row>
    <row r="48" spans="2:50" hidden="1">
      <c r="B48" s="390"/>
      <c r="C48" s="95">
        <v>2</v>
      </c>
      <c r="D48" s="95" t="s">
        <v>183</v>
      </c>
      <c r="E48" s="95">
        <v>10</v>
      </c>
      <c r="F48" s="95">
        <v>3000</v>
      </c>
      <c r="G48" s="178">
        <f t="shared" ref="G48:G57" si="43">F48/E48</f>
        <v>300</v>
      </c>
      <c r="H48" s="384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00"/>
      <c r="M48" s="154">
        <f t="shared" ref="M48:M61" si="44">IFERROR(RANK(K48, K$47:K$61),"")</f>
        <v>10</v>
      </c>
      <c r="N48" s="385"/>
      <c r="O48" s="385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384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384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384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384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384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384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384"/>
    </row>
    <row r="49" spans="2:50" hidden="1">
      <c r="B49" s="390"/>
      <c r="C49" s="95">
        <v>3</v>
      </c>
      <c r="D49" s="95" t="s">
        <v>184</v>
      </c>
      <c r="E49" s="95">
        <v>10</v>
      </c>
      <c r="F49" s="95">
        <v>3000</v>
      </c>
      <c r="G49" s="178">
        <f t="shared" si="43"/>
        <v>300</v>
      </c>
      <c r="H49" s="384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00"/>
      <c r="M49" s="154">
        <f t="shared" si="44"/>
        <v>8</v>
      </c>
      <c r="N49" s="385"/>
      <c r="O49" s="385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384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384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384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384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384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384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384"/>
    </row>
    <row r="50" spans="2:50" hidden="1">
      <c r="B50" s="390"/>
      <c r="C50" s="95">
        <v>4</v>
      </c>
      <c r="D50" s="95" t="s">
        <v>185</v>
      </c>
      <c r="E50" s="95">
        <v>10</v>
      </c>
      <c r="F50" s="95">
        <v>3000</v>
      </c>
      <c r="G50" s="178">
        <f t="shared" si="43"/>
        <v>300</v>
      </c>
      <c r="H50" s="384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00"/>
      <c r="M50" s="154">
        <f t="shared" si="44"/>
        <v>4</v>
      </c>
      <c r="N50" s="385"/>
      <c r="O50" s="385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384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384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384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384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384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384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384"/>
    </row>
    <row r="51" spans="2:50" hidden="1">
      <c r="B51" s="390"/>
      <c r="C51" s="95">
        <v>5</v>
      </c>
      <c r="D51" s="95" t="s">
        <v>186</v>
      </c>
      <c r="E51" s="95">
        <v>10</v>
      </c>
      <c r="F51" s="95">
        <v>3000</v>
      </c>
      <c r="G51" s="178">
        <f t="shared" si="43"/>
        <v>300</v>
      </c>
      <c r="H51" s="384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00"/>
      <c r="M51" s="154">
        <f t="shared" si="44"/>
        <v>1</v>
      </c>
      <c r="N51" s="385"/>
      <c r="O51" s="385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384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384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384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384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384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384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384"/>
    </row>
    <row r="52" spans="2:50" hidden="1">
      <c r="B52" s="390"/>
      <c r="C52" s="95">
        <v>6</v>
      </c>
      <c r="D52" s="95" t="s">
        <v>187</v>
      </c>
      <c r="E52" s="95">
        <v>10</v>
      </c>
      <c r="F52" s="95">
        <v>3000</v>
      </c>
      <c r="G52" s="178">
        <f t="shared" si="43"/>
        <v>300</v>
      </c>
      <c r="H52" s="384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00"/>
      <c r="M52" s="154">
        <f t="shared" si="44"/>
        <v>5</v>
      </c>
      <c r="N52" s="385"/>
      <c r="O52" s="385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384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384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384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384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384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384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384"/>
    </row>
    <row r="53" spans="2:50" hidden="1">
      <c r="B53" s="390"/>
      <c r="C53" s="95">
        <v>7</v>
      </c>
      <c r="D53" s="95" t="s">
        <v>188</v>
      </c>
      <c r="E53" s="95">
        <v>10</v>
      </c>
      <c r="F53" s="95">
        <v>3000</v>
      </c>
      <c r="G53" s="178">
        <f t="shared" si="43"/>
        <v>300</v>
      </c>
      <c r="H53" s="384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00"/>
      <c r="M53" s="154">
        <f t="shared" si="44"/>
        <v>9</v>
      </c>
      <c r="N53" s="385"/>
      <c r="O53" s="385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384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384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384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384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384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384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384"/>
    </row>
    <row r="54" spans="2:50" hidden="1">
      <c r="B54" s="390"/>
      <c r="C54" s="95">
        <v>8</v>
      </c>
      <c r="D54" s="95" t="s">
        <v>189</v>
      </c>
      <c r="E54" s="95">
        <v>10</v>
      </c>
      <c r="F54" s="95">
        <v>3000</v>
      </c>
      <c r="G54" s="178">
        <f t="shared" si="43"/>
        <v>300</v>
      </c>
      <c r="H54" s="384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00"/>
      <c r="M54" s="154">
        <f t="shared" si="44"/>
        <v>3</v>
      </c>
      <c r="N54" s="385"/>
      <c r="O54" s="385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384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384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384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384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384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384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384"/>
    </row>
    <row r="55" spans="2:50" hidden="1">
      <c r="B55" s="390"/>
      <c r="C55" s="95">
        <v>9</v>
      </c>
      <c r="D55" s="95" t="s">
        <v>190</v>
      </c>
      <c r="E55" s="95">
        <v>10</v>
      </c>
      <c r="F55" s="95">
        <v>3000</v>
      </c>
      <c r="G55" s="178">
        <f t="shared" si="43"/>
        <v>300</v>
      </c>
      <c r="H55" s="384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00"/>
      <c r="M55" s="154">
        <f t="shared" si="44"/>
        <v>2</v>
      </c>
      <c r="N55" s="385"/>
      <c r="O55" s="385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384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384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384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384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384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384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384"/>
    </row>
    <row r="56" spans="2:50" hidden="1">
      <c r="B56" s="390"/>
      <c r="C56" s="95">
        <v>10</v>
      </c>
      <c r="D56" s="95" t="s">
        <v>191</v>
      </c>
      <c r="E56" s="95">
        <v>13</v>
      </c>
      <c r="F56" s="95">
        <v>2000</v>
      </c>
      <c r="G56" s="178">
        <f t="shared" si="43"/>
        <v>153.84615384615384</v>
      </c>
      <c r="H56" s="384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00"/>
      <c r="M56" s="154">
        <f t="shared" si="44"/>
        <v>11</v>
      </c>
      <c r="N56" s="385"/>
      <c r="O56" s="385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384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384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384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384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384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384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384"/>
    </row>
    <row r="57" spans="2:50" hidden="1">
      <c r="B57" s="390"/>
      <c r="C57" s="95">
        <v>11</v>
      </c>
      <c r="D57" s="95" t="s">
        <v>192</v>
      </c>
      <c r="E57" s="95">
        <v>10</v>
      </c>
      <c r="F57" s="95">
        <v>3000</v>
      </c>
      <c r="G57" s="178">
        <f t="shared" si="43"/>
        <v>300</v>
      </c>
      <c r="H57" s="384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00"/>
      <c r="M57" s="154">
        <f t="shared" si="44"/>
        <v>7</v>
      </c>
      <c r="N57" s="385"/>
      <c r="O57" s="385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384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384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384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384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384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384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384"/>
    </row>
    <row r="58" spans="2:50" hidden="1">
      <c r="B58" s="390"/>
      <c r="C58" s="95">
        <v>12</v>
      </c>
      <c r="D58" s="95"/>
      <c r="E58" s="95"/>
      <c r="F58" s="95"/>
      <c r="G58" s="178"/>
      <c r="H58" s="384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00"/>
      <c r="M58" s="154" t="str">
        <f t="shared" si="44"/>
        <v/>
      </c>
      <c r="N58" s="385"/>
      <c r="O58" s="385"/>
      <c r="P58" s="95"/>
      <c r="Q58" s="152"/>
      <c r="R58" s="178" t="str">
        <f t="shared" si="45"/>
        <v/>
      </c>
      <c r="S58" s="95" t="str">
        <f t="shared" si="46"/>
        <v/>
      </c>
      <c r="T58" s="384"/>
      <c r="U58" s="95"/>
      <c r="V58" s="152"/>
      <c r="W58" s="178" t="str">
        <f t="shared" si="47"/>
        <v/>
      </c>
      <c r="X58" s="95" t="str">
        <f t="shared" si="48"/>
        <v/>
      </c>
      <c r="Y58" s="384"/>
      <c r="Z58" s="95"/>
      <c r="AA58" s="152"/>
      <c r="AB58" s="178" t="str">
        <f t="shared" si="49"/>
        <v/>
      </c>
      <c r="AC58" s="95" t="str">
        <f t="shared" si="50"/>
        <v/>
      </c>
      <c r="AD58" s="384"/>
      <c r="AE58" s="95"/>
      <c r="AF58" s="152"/>
      <c r="AG58" s="178" t="str">
        <f t="shared" si="51"/>
        <v/>
      </c>
      <c r="AH58" s="95" t="str">
        <f t="shared" si="52"/>
        <v/>
      </c>
      <c r="AI58" s="384"/>
      <c r="AJ58" s="95"/>
      <c r="AK58" s="152"/>
      <c r="AL58" s="178" t="str">
        <f t="shared" si="53"/>
        <v/>
      </c>
      <c r="AM58" s="95" t="str">
        <f t="shared" si="54"/>
        <v/>
      </c>
      <c r="AN58" s="384"/>
      <c r="AO58" s="95"/>
      <c r="AP58" s="152"/>
      <c r="AQ58" s="178" t="str">
        <f t="shared" si="55"/>
        <v/>
      </c>
      <c r="AR58" s="95" t="str">
        <f t="shared" si="56"/>
        <v/>
      </c>
      <c r="AS58" s="384"/>
      <c r="AT58" s="95"/>
      <c r="AU58" s="152"/>
      <c r="AV58" s="178" t="str">
        <f t="shared" si="57"/>
        <v/>
      </c>
      <c r="AW58" s="95" t="str">
        <f t="shared" si="58"/>
        <v/>
      </c>
      <c r="AX58" s="384"/>
    </row>
    <row r="59" spans="2:50" hidden="1">
      <c r="B59" s="390"/>
      <c r="C59" s="95">
        <v>13</v>
      </c>
      <c r="D59" s="95"/>
      <c r="E59" s="95"/>
      <c r="F59" s="95"/>
      <c r="G59" s="178"/>
      <c r="H59" s="384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00"/>
      <c r="M59" s="154" t="str">
        <f t="shared" si="44"/>
        <v/>
      </c>
      <c r="N59" s="385"/>
      <c r="O59" s="385"/>
      <c r="P59" s="95"/>
      <c r="Q59" s="152"/>
      <c r="R59" s="178" t="str">
        <f t="shared" si="45"/>
        <v/>
      </c>
      <c r="S59" s="95" t="str">
        <f t="shared" si="46"/>
        <v/>
      </c>
      <c r="T59" s="384"/>
      <c r="U59" s="95"/>
      <c r="V59" s="152"/>
      <c r="W59" s="178" t="str">
        <f t="shared" si="47"/>
        <v/>
      </c>
      <c r="X59" s="95" t="str">
        <f t="shared" si="48"/>
        <v/>
      </c>
      <c r="Y59" s="384"/>
      <c r="Z59" s="95"/>
      <c r="AA59" s="152"/>
      <c r="AB59" s="178" t="str">
        <f t="shared" si="49"/>
        <v/>
      </c>
      <c r="AC59" s="95" t="str">
        <f t="shared" si="50"/>
        <v/>
      </c>
      <c r="AD59" s="384"/>
      <c r="AE59" s="95"/>
      <c r="AF59" s="152"/>
      <c r="AG59" s="178" t="str">
        <f t="shared" si="51"/>
        <v/>
      </c>
      <c r="AH59" s="95" t="str">
        <f t="shared" si="52"/>
        <v/>
      </c>
      <c r="AI59" s="384"/>
      <c r="AJ59" s="95"/>
      <c r="AK59" s="152"/>
      <c r="AL59" s="178" t="str">
        <f t="shared" si="53"/>
        <v/>
      </c>
      <c r="AM59" s="95" t="str">
        <f t="shared" si="54"/>
        <v/>
      </c>
      <c r="AN59" s="384"/>
      <c r="AO59" s="95"/>
      <c r="AP59" s="152"/>
      <c r="AQ59" s="178" t="str">
        <f t="shared" si="55"/>
        <v/>
      </c>
      <c r="AR59" s="95" t="str">
        <f t="shared" si="56"/>
        <v/>
      </c>
      <c r="AS59" s="384"/>
      <c r="AT59" s="95"/>
      <c r="AU59" s="152"/>
      <c r="AV59" s="178" t="str">
        <f t="shared" si="57"/>
        <v/>
      </c>
      <c r="AW59" s="95" t="str">
        <f t="shared" si="58"/>
        <v/>
      </c>
      <c r="AX59" s="384"/>
    </row>
    <row r="60" spans="2:50" hidden="1">
      <c r="B60" s="390"/>
      <c r="C60" s="95">
        <v>14</v>
      </c>
      <c r="D60" s="95"/>
      <c r="E60" s="95"/>
      <c r="F60" s="95"/>
      <c r="G60" s="178"/>
      <c r="H60" s="384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00"/>
      <c r="M60" s="154" t="str">
        <f t="shared" si="44"/>
        <v/>
      </c>
      <c r="N60" s="385"/>
      <c r="O60" s="385"/>
      <c r="P60" s="95"/>
      <c r="Q60" s="152"/>
      <c r="R60" s="178" t="str">
        <f t="shared" si="45"/>
        <v/>
      </c>
      <c r="S60" s="95" t="str">
        <f t="shared" si="46"/>
        <v/>
      </c>
      <c r="T60" s="384"/>
      <c r="U60" s="95"/>
      <c r="V60" s="152"/>
      <c r="W60" s="178" t="str">
        <f t="shared" si="47"/>
        <v/>
      </c>
      <c r="X60" s="95" t="str">
        <f t="shared" si="48"/>
        <v/>
      </c>
      <c r="Y60" s="384"/>
      <c r="Z60" s="95"/>
      <c r="AA60" s="152"/>
      <c r="AB60" s="178" t="str">
        <f t="shared" si="49"/>
        <v/>
      </c>
      <c r="AC60" s="95" t="str">
        <f t="shared" si="50"/>
        <v/>
      </c>
      <c r="AD60" s="384"/>
      <c r="AE60" s="95"/>
      <c r="AF60" s="152"/>
      <c r="AG60" s="178" t="str">
        <f t="shared" si="51"/>
        <v/>
      </c>
      <c r="AH60" s="95" t="str">
        <f t="shared" si="52"/>
        <v/>
      </c>
      <c r="AI60" s="384"/>
      <c r="AJ60" s="95"/>
      <c r="AK60" s="152"/>
      <c r="AL60" s="178" t="str">
        <f t="shared" si="53"/>
        <v/>
      </c>
      <c r="AM60" s="95" t="str">
        <f t="shared" si="54"/>
        <v/>
      </c>
      <c r="AN60" s="384"/>
      <c r="AO60" s="95"/>
      <c r="AP60" s="152"/>
      <c r="AQ60" s="178" t="str">
        <f t="shared" si="55"/>
        <v/>
      </c>
      <c r="AR60" s="95" t="str">
        <f t="shared" si="56"/>
        <v/>
      </c>
      <c r="AS60" s="384"/>
      <c r="AT60" s="95"/>
      <c r="AU60" s="152"/>
      <c r="AV60" s="178" t="str">
        <f t="shared" si="57"/>
        <v/>
      </c>
      <c r="AW60" s="95" t="str">
        <f t="shared" si="58"/>
        <v/>
      </c>
      <c r="AX60" s="384"/>
    </row>
    <row r="61" spans="2:50" hidden="1">
      <c r="B61" s="390"/>
      <c r="C61" s="95">
        <v>15</v>
      </c>
      <c r="D61" s="95"/>
      <c r="E61" s="95"/>
      <c r="F61" s="95"/>
      <c r="G61" s="178"/>
      <c r="H61" s="384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00"/>
      <c r="M61" s="154" t="str">
        <f t="shared" si="44"/>
        <v/>
      </c>
      <c r="N61" s="385"/>
      <c r="O61" s="385"/>
      <c r="P61" s="95"/>
      <c r="Q61" s="152"/>
      <c r="R61" s="178" t="str">
        <f t="shared" si="45"/>
        <v/>
      </c>
      <c r="S61" s="95" t="str">
        <f t="shared" si="46"/>
        <v/>
      </c>
      <c r="T61" s="384"/>
      <c r="U61" s="95"/>
      <c r="V61" s="152"/>
      <c r="W61" s="178" t="str">
        <f t="shared" si="47"/>
        <v/>
      </c>
      <c r="X61" s="95" t="str">
        <f t="shared" si="48"/>
        <v/>
      </c>
      <c r="Y61" s="384"/>
      <c r="Z61" s="95"/>
      <c r="AA61" s="152"/>
      <c r="AB61" s="178" t="str">
        <f t="shared" si="49"/>
        <v/>
      </c>
      <c r="AC61" s="95" t="str">
        <f t="shared" si="50"/>
        <v/>
      </c>
      <c r="AD61" s="384"/>
      <c r="AE61" s="95"/>
      <c r="AF61" s="152"/>
      <c r="AG61" s="178" t="str">
        <f t="shared" si="51"/>
        <v/>
      </c>
      <c r="AH61" s="95" t="str">
        <f t="shared" si="52"/>
        <v/>
      </c>
      <c r="AI61" s="384"/>
      <c r="AJ61" s="95"/>
      <c r="AK61" s="152"/>
      <c r="AL61" s="178" t="str">
        <f t="shared" si="53"/>
        <v/>
      </c>
      <c r="AM61" s="95" t="str">
        <f t="shared" si="54"/>
        <v/>
      </c>
      <c r="AN61" s="384"/>
      <c r="AO61" s="95"/>
      <c r="AP61" s="152"/>
      <c r="AQ61" s="178" t="str">
        <f t="shared" si="55"/>
        <v/>
      </c>
      <c r="AR61" s="95" t="str">
        <f t="shared" si="56"/>
        <v/>
      </c>
      <c r="AS61" s="384"/>
      <c r="AT61" s="95"/>
      <c r="AU61" s="152"/>
      <c r="AV61" s="178" t="str">
        <f t="shared" si="57"/>
        <v/>
      </c>
      <c r="AW61" s="95" t="str">
        <f t="shared" si="58"/>
        <v/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90" t="s">
        <v>181</v>
      </c>
      <c r="C67" s="95">
        <v>1</v>
      </c>
      <c r="D67" s="95" t="s">
        <v>182</v>
      </c>
      <c r="E67" s="95">
        <v>10</v>
      </c>
      <c r="F67" s="95">
        <v>3000</v>
      </c>
      <c r="G67" s="178">
        <f>F67/E67</f>
        <v>300</v>
      </c>
      <c r="H67" s="384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00">
        <f>IFERROR(AVERAGE(K67:K81),"-")</f>
        <v>269.33560089313704</v>
      </c>
      <c r="M67" s="154">
        <f>IFERROR(RANK(K67, K$67:K$81),"")</f>
        <v>10</v>
      </c>
      <c r="N67" s="385"/>
      <c r="O67" s="385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384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384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384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384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384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384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384">
        <f>AVERAGE(AV67:AV81)</f>
        <v>268.4990381873767</v>
      </c>
    </row>
    <row r="68" spans="2:50" hidden="1">
      <c r="B68" s="390"/>
      <c r="C68" s="95">
        <v>2</v>
      </c>
      <c r="D68" s="95" t="s">
        <v>183</v>
      </c>
      <c r="E68" s="95">
        <v>10</v>
      </c>
      <c r="F68" s="95">
        <v>3000</v>
      </c>
      <c r="G68" s="178">
        <f t="shared" ref="G68:G78" si="65">F68/E68</f>
        <v>300</v>
      </c>
      <c r="H68" s="384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00"/>
      <c r="M68" s="154">
        <f t="shared" ref="M68:M81" si="66">IFERROR(RANK(K68, K$67:K$81),"")</f>
        <v>7</v>
      </c>
      <c r="N68" s="385"/>
      <c r="O68" s="385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384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384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384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384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384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384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384"/>
    </row>
    <row r="69" spans="2:50" hidden="1">
      <c r="B69" s="390"/>
      <c r="C69" s="95">
        <v>3</v>
      </c>
      <c r="D69" s="95" t="s">
        <v>184</v>
      </c>
      <c r="E69" s="95">
        <v>10</v>
      </c>
      <c r="F69" s="95">
        <v>3000</v>
      </c>
      <c r="G69" s="178">
        <f t="shared" si="65"/>
        <v>300</v>
      </c>
      <c r="H69" s="384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00"/>
      <c r="M69" s="154">
        <f t="shared" si="66"/>
        <v>11</v>
      </c>
      <c r="N69" s="385"/>
      <c r="O69" s="385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384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384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384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384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384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384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384"/>
    </row>
    <row r="70" spans="2:50" hidden="1">
      <c r="B70" s="390"/>
      <c r="C70" s="95">
        <v>4</v>
      </c>
      <c r="D70" s="95" t="s">
        <v>185</v>
      </c>
      <c r="E70" s="95">
        <v>10</v>
      </c>
      <c r="F70" s="95">
        <v>3000</v>
      </c>
      <c r="G70" s="178">
        <f t="shared" si="65"/>
        <v>300</v>
      </c>
      <c r="H70" s="384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00"/>
      <c r="M70" s="154">
        <f t="shared" si="66"/>
        <v>5</v>
      </c>
      <c r="N70" s="385"/>
      <c r="O70" s="385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384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384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384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384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384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384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384"/>
    </row>
    <row r="71" spans="2:50" hidden="1">
      <c r="B71" s="390"/>
      <c r="C71" s="95">
        <v>5</v>
      </c>
      <c r="D71" s="95" t="s">
        <v>186</v>
      </c>
      <c r="E71" s="95">
        <v>10</v>
      </c>
      <c r="F71" s="95">
        <v>3000</v>
      </c>
      <c r="G71" s="178">
        <f t="shared" si="65"/>
        <v>300</v>
      </c>
      <c r="H71" s="384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00"/>
      <c r="M71" s="154">
        <f t="shared" si="66"/>
        <v>1</v>
      </c>
      <c r="N71" s="385"/>
      <c r="O71" s="385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384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384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384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384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384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384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384"/>
    </row>
    <row r="72" spans="2:50" hidden="1">
      <c r="B72" s="390"/>
      <c r="C72" s="95">
        <v>6</v>
      </c>
      <c r="D72" s="95" t="s">
        <v>187</v>
      </c>
      <c r="E72" s="95">
        <v>10</v>
      </c>
      <c r="F72" s="95">
        <v>3000</v>
      </c>
      <c r="G72" s="178">
        <f t="shared" si="65"/>
        <v>300</v>
      </c>
      <c r="H72" s="384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00"/>
      <c r="M72" s="154">
        <f t="shared" si="66"/>
        <v>9</v>
      </c>
      <c r="N72" s="385"/>
      <c r="O72" s="385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384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384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384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384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384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384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384"/>
    </row>
    <row r="73" spans="2:50" hidden="1">
      <c r="B73" s="390"/>
      <c r="C73" s="95">
        <v>7</v>
      </c>
      <c r="D73" s="95" t="s">
        <v>188</v>
      </c>
      <c r="E73" s="95">
        <v>10</v>
      </c>
      <c r="F73" s="95">
        <v>3000</v>
      </c>
      <c r="G73" s="178">
        <f t="shared" si="65"/>
        <v>300</v>
      </c>
      <c r="H73" s="384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00"/>
      <c r="M73" s="154">
        <f t="shared" si="66"/>
        <v>3</v>
      </c>
      <c r="N73" s="385"/>
      <c r="O73" s="385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384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384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384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384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384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384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384"/>
    </row>
    <row r="74" spans="2:50" hidden="1">
      <c r="B74" s="390"/>
      <c r="C74" s="95">
        <v>8</v>
      </c>
      <c r="D74" s="95" t="s">
        <v>189</v>
      </c>
      <c r="E74" s="95">
        <v>10</v>
      </c>
      <c r="F74" s="95">
        <v>3000</v>
      </c>
      <c r="G74" s="178">
        <f t="shared" si="65"/>
        <v>300</v>
      </c>
      <c r="H74" s="384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00"/>
      <c r="M74" s="154">
        <f t="shared" si="66"/>
        <v>2</v>
      </c>
      <c r="N74" s="385"/>
      <c r="O74" s="385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384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384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384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384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384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384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384"/>
    </row>
    <row r="75" spans="2:50" hidden="1">
      <c r="B75" s="390"/>
      <c r="C75" s="95">
        <v>9</v>
      </c>
      <c r="D75" s="95" t="s">
        <v>190</v>
      </c>
      <c r="E75" s="95">
        <v>10</v>
      </c>
      <c r="F75" s="95">
        <v>3000</v>
      </c>
      <c r="G75" s="178">
        <f t="shared" si="65"/>
        <v>300</v>
      </c>
      <c r="H75" s="384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00"/>
      <c r="M75" s="154">
        <f t="shared" si="66"/>
        <v>4</v>
      </c>
      <c r="N75" s="385"/>
      <c r="O75" s="385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384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384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384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384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384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384"/>
      <c r="AT75" s="283"/>
      <c r="AU75" s="284"/>
      <c r="AV75" s="285" t="str">
        <f t="shared" si="79"/>
        <v/>
      </c>
      <c r="AW75" s="283" t="str">
        <f t="shared" si="80"/>
        <v/>
      </c>
      <c r="AX75" s="384"/>
    </row>
    <row r="76" spans="2:50" hidden="1">
      <c r="B76" s="390"/>
      <c r="C76" s="95">
        <v>10</v>
      </c>
      <c r="D76" s="95" t="s">
        <v>191</v>
      </c>
      <c r="E76" s="95">
        <v>13</v>
      </c>
      <c r="F76" s="95">
        <v>2000</v>
      </c>
      <c r="G76" s="178">
        <f t="shared" si="65"/>
        <v>153.84615384615384</v>
      </c>
      <c r="H76" s="384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00"/>
      <c r="M76" s="154">
        <f t="shared" si="66"/>
        <v>12</v>
      </c>
      <c r="N76" s="385"/>
      <c r="O76" s="385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384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384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384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384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384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384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384"/>
    </row>
    <row r="77" spans="2:50" hidden="1">
      <c r="B77" s="390"/>
      <c r="C77" s="95">
        <v>11</v>
      </c>
      <c r="D77" s="95" t="s">
        <v>192</v>
      </c>
      <c r="E77" s="95">
        <v>10</v>
      </c>
      <c r="F77" s="95">
        <v>3000</v>
      </c>
      <c r="G77" s="178">
        <f t="shared" si="65"/>
        <v>300</v>
      </c>
      <c r="H77" s="384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00"/>
      <c r="M77" s="154">
        <f t="shared" si="66"/>
        <v>6</v>
      </c>
      <c r="N77" s="385"/>
      <c r="O77" s="385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384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384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384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384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384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384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384"/>
    </row>
    <row r="78" spans="2:50" hidden="1">
      <c r="B78" s="390"/>
      <c r="C78" s="95">
        <v>12</v>
      </c>
      <c r="D78" s="95" t="s">
        <v>193</v>
      </c>
      <c r="E78" s="95">
        <v>10</v>
      </c>
      <c r="F78" s="95">
        <v>3000</v>
      </c>
      <c r="G78" s="178">
        <f t="shared" si="65"/>
        <v>300</v>
      </c>
      <c r="H78" s="384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00"/>
      <c r="M78" s="154">
        <f t="shared" si="66"/>
        <v>8</v>
      </c>
      <c r="N78" s="385"/>
      <c r="O78" s="385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384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384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384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384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384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384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384"/>
    </row>
    <row r="79" spans="2:50" hidden="1">
      <c r="B79" s="390"/>
      <c r="C79" s="95">
        <v>13</v>
      </c>
      <c r="D79" s="95"/>
      <c r="E79" s="95"/>
      <c r="F79" s="95"/>
      <c r="G79" s="178"/>
      <c r="H79" s="384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00"/>
      <c r="M79" s="154" t="str">
        <f t="shared" si="66"/>
        <v/>
      </c>
      <c r="N79" s="385"/>
      <c r="O79" s="385"/>
      <c r="P79" s="95"/>
      <c r="Q79" s="152"/>
      <c r="R79" s="178" t="str">
        <f t="shared" si="67"/>
        <v/>
      </c>
      <c r="S79" s="95" t="str">
        <f t="shared" si="68"/>
        <v/>
      </c>
      <c r="T79" s="384"/>
      <c r="U79" s="95"/>
      <c r="V79" s="152"/>
      <c r="W79" s="178" t="str">
        <f t="shared" si="69"/>
        <v/>
      </c>
      <c r="X79" s="95" t="str">
        <f t="shared" si="70"/>
        <v/>
      </c>
      <c r="Y79" s="384"/>
      <c r="Z79" s="95"/>
      <c r="AA79" s="152"/>
      <c r="AB79" s="178" t="str">
        <f t="shared" si="71"/>
        <v/>
      </c>
      <c r="AC79" s="95" t="str">
        <f t="shared" si="72"/>
        <v/>
      </c>
      <c r="AD79" s="384"/>
      <c r="AE79" s="95"/>
      <c r="AF79" s="152"/>
      <c r="AG79" s="178" t="str">
        <f t="shared" si="73"/>
        <v/>
      </c>
      <c r="AH79" s="95" t="str">
        <f t="shared" si="74"/>
        <v/>
      </c>
      <c r="AI79" s="384"/>
      <c r="AJ79" s="95"/>
      <c r="AK79" s="152"/>
      <c r="AL79" s="178" t="str">
        <f t="shared" si="75"/>
        <v/>
      </c>
      <c r="AM79" s="95" t="str">
        <f t="shared" si="76"/>
        <v/>
      </c>
      <c r="AN79" s="384"/>
      <c r="AO79" s="95"/>
      <c r="AP79" s="152"/>
      <c r="AQ79" s="178" t="str">
        <f t="shared" si="77"/>
        <v/>
      </c>
      <c r="AR79" s="95" t="str">
        <f t="shared" si="78"/>
        <v/>
      </c>
      <c r="AS79" s="384"/>
      <c r="AT79" s="95"/>
      <c r="AU79" s="152"/>
      <c r="AV79" s="178" t="str">
        <f t="shared" si="79"/>
        <v/>
      </c>
      <c r="AW79" s="95" t="str">
        <f t="shared" si="80"/>
        <v/>
      </c>
      <c r="AX79" s="384"/>
    </row>
    <row r="80" spans="2:50" hidden="1">
      <c r="B80" s="390"/>
      <c r="C80" s="95">
        <v>14</v>
      </c>
      <c r="D80" s="95"/>
      <c r="E80" s="95"/>
      <c r="F80" s="95"/>
      <c r="G80" s="178"/>
      <c r="H80" s="384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00"/>
      <c r="M80" s="154" t="str">
        <f t="shared" si="66"/>
        <v/>
      </c>
      <c r="N80" s="385"/>
      <c r="O80" s="385"/>
      <c r="P80" s="95"/>
      <c r="Q80" s="152"/>
      <c r="R80" s="178" t="str">
        <f t="shared" si="67"/>
        <v/>
      </c>
      <c r="S80" s="95" t="str">
        <f t="shared" si="68"/>
        <v/>
      </c>
      <c r="T80" s="384"/>
      <c r="U80" s="95"/>
      <c r="V80" s="152"/>
      <c r="W80" s="178" t="str">
        <f t="shared" si="69"/>
        <v/>
      </c>
      <c r="X80" s="95" t="str">
        <f t="shared" si="70"/>
        <v/>
      </c>
      <c r="Y80" s="384"/>
      <c r="Z80" s="95"/>
      <c r="AA80" s="152"/>
      <c r="AB80" s="178" t="str">
        <f t="shared" si="71"/>
        <v/>
      </c>
      <c r="AC80" s="95" t="str">
        <f t="shared" si="72"/>
        <v/>
      </c>
      <c r="AD80" s="384"/>
      <c r="AE80" s="95"/>
      <c r="AF80" s="152"/>
      <c r="AG80" s="178" t="str">
        <f t="shared" si="73"/>
        <v/>
      </c>
      <c r="AH80" s="95" t="str">
        <f t="shared" si="74"/>
        <v/>
      </c>
      <c r="AI80" s="384"/>
      <c r="AJ80" s="95"/>
      <c r="AK80" s="152"/>
      <c r="AL80" s="178" t="str">
        <f t="shared" si="75"/>
        <v/>
      </c>
      <c r="AM80" s="95" t="str">
        <f t="shared" si="76"/>
        <v/>
      </c>
      <c r="AN80" s="384"/>
      <c r="AO80" s="95"/>
      <c r="AP80" s="152"/>
      <c r="AQ80" s="178" t="str">
        <f t="shared" si="77"/>
        <v/>
      </c>
      <c r="AR80" s="95" t="str">
        <f t="shared" si="78"/>
        <v/>
      </c>
      <c r="AS80" s="384"/>
      <c r="AT80" s="95"/>
      <c r="AU80" s="152"/>
      <c r="AV80" s="178" t="str">
        <f t="shared" si="79"/>
        <v/>
      </c>
      <c r="AW80" s="95" t="str">
        <f t="shared" si="80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178"/>
      <c r="H81" s="384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00"/>
      <c r="M81" s="154" t="str">
        <f t="shared" si="66"/>
        <v/>
      </c>
      <c r="N81" s="385"/>
      <c r="O81" s="385"/>
      <c r="P81" s="95"/>
      <c r="Q81" s="152"/>
      <c r="R81" s="178" t="str">
        <f t="shared" si="67"/>
        <v/>
      </c>
      <c r="S81" s="95" t="str">
        <f t="shared" si="68"/>
        <v/>
      </c>
      <c r="T81" s="384"/>
      <c r="U81" s="95"/>
      <c r="V81" s="152"/>
      <c r="W81" s="178" t="str">
        <f t="shared" si="69"/>
        <v/>
      </c>
      <c r="X81" s="95" t="str">
        <f t="shared" si="70"/>
        <v/>
      </c>
      <c r="Y81" s="384"/>
      <c r="Z81" s="95"/>
      <c r="AA81" s="152"/>
      <c r="AB81" s="178" t="str">
        <f t="shared" si="71"/>
        <v/>
      </c>
      <c r="AC81" s="95" t="str">
        <f t="shared" si="72"/>
        <v/>
      </c>
      <c r="AD81" s="384"/>
      <c r="AE81" s="95"/>
      <c r="AF81" s="152"/>
      <c r="AG81" s="178" t="str">
        <f t="shared" si="73"/>
        <v/>
      </c>
      <c r="AH81" s="95" t="str">
        <f t="shared" si="74"/>
        <v/>
      </c>
      <c r="AI81" s="384"/>
      <c r="AJ81" s="95"/>
      <c r="AK81" s="152"/>
      <c r="AL81" s="178" t="str">
        <f t="shared" si="75"/>
        <v/>
      </c>
      <c r="AM81" s="95" t="str">
        <f t="shared" si="76"/>
        <v/>
      </c>
      <c r="AN81" s="384"/>
      <c r="AO81" s="95"/>
      <c r="AP81" s="152"/>
      <c r="AQ81" s="178" t="str">
        <f t="shared" si="77"/>
        <v/>
      </c>
      <c r="AR81" s="95" t="str">
        <f t="shared" si="78"/>
        <v/>
      </c>
      <c r="AS81" s="384"/>
      <c r="AT81" s="95"/>
      <c r="AU81" s="152"/>
      <c r="AV81" s="178" t="str">
        <f t="shared" si="79"/>
        <v/>
      </c>
      <c r="AW81" s="95" t="str">
        <f t="shared" si="80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90" t="s">
        <v>181</v>
      </c>
      <c r="C87" s="95">
        <v>1</v>
      </c>
      <c r="D87" s="95" t="s">
        <v>182</v>
      </c>
      <c r="E87" s="95">
        <v>10</v>
      </c>
      <c r="F87" s="95">
        <v>3000</v>
      </c>
      <c r="G87" s="178">
        <f>F87/E87</f>
        <v>300</v>
      </c>
      <c r="H87" s="408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00">
        <f>IFERROR(AVERAGE(K87:K101),"-")</f>
        <v>270.04091406362619</v>
      </c>
      <c r="M87" s="154">
        <f>IFERROR(RANK(K87, K$87:K$101),"")</f>
        <v>7</v>
      </c>
      <c r="N87" s="385"/>
      <c r="O87" s="385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384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384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384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384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384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384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384">
        <f>AVERAGE(AV87:AV101)</f>
        <v>271.41234721500757</v>
      </c>
    </row>
    <row r="88" spans="2:50" hidden="1">
      <c r="B88" s="390"/>
      <c r="C88" s="95">
        <v>2</v>
      </c>
      <c r="D88" s="95" t="s">
        <v>183</v>
      </c>
      <c r="E88" s="95">
        <v>10</v>
      </c>
      <c r="F88" s="95">
        <v>3000</v>
      </c>
      <c r="G88" s="178">
        <f t="shared" ref="G88:G97" si="86">F88/E88</f>
        <v>300</v>
      </c>
      <c r="H88" s="409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00"/>
      <c r="M88" s="154">
        <f t="shared" ref="M88:M101" si="88">IFERROR(RANK(K88, K$87:K$101),"")</f>
        <v>9</v>
      </c>
      <c r="N88" s="385"/>
      <c r="O88" s="385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384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384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384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384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384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384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384"/>
    </row>
    <row r="89" spans="2:50" hidden="1">
      <c r="B89" s="390"/>
      <c r="C89" s="95">
        <v>3</v>
      </c>
      <c r="D89" s="95" t="s">
        <v>184</v>
      </c>
      <c r="E89" s="95">
        <v>10</v>
      </c>
      <c r="F89" s="95">
        <v>3000</v>
      </c>
      <c r="G89" s="178">
        <f t="shared" si="86"/>
        <v>300</v>
      </c>
      <c r="H89" s="409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00"/>
      <c r="M89" s="154">
        <f t="shared" si="88"/>
        <v>10</v>
      </c>
      <c r="N89" s="385"/>
      <c r="O89" s="385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384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384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384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384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384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384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384"/>
    </row>
    <row r="90" spans="2:50" hidden="1">
      <c r="B90" s="390"/>
      <c r="C90" s="95">
        <v>4</v>
      </c>
      <c r="D90" s="95" t="s">
        <v>185</v>
      </c>
      <c r="E90" s="95">
        <v>10</v>
      </c>
      <c r="F90" s="95">
        <v>3000</v>
      </c>
      <c r="G90" s="178">
        <f t="shared" si="86"/>
        <v>300</v>
      </c>
      <c r="H90" s="409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00"/>
      <c r="M90" s="154">
        <f t="shared" si="88"/>
        <v>4</v>
      </c>
      <c r="N90" s="385"/>
      <c r="O90" s="385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384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384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384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384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384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384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384"/>
    </row>
    <row r="91" spans="2:50" hidden="1">
      <c r="B91" s="390"/>
      <c r="C91" s="95">
        <v>5</v>
      </c>
      <c r="D91" s="95" t="s">
        <v>186</v>
      </c>
      <c r="E91" s="95">
        <v>10</v>
      </c>
      <c r="F91" s="95">
        <v>3000</v>
      </c>
      <c r="G91" s="178">
        <f t="shared" si="86"/>
        <v>300</v>
      </c>
      <c r="H91" s="409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00"/>
      <c r="M91" s="154">
        <f t="shared" si="88"/>
        <v>1</v>
      </c>
      <c r="N91" s="385"/>
      <c r="O91" s="385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384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384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384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384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384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384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384"/>
    </row>
    <row r="92" spans="2:50" hidden="1">
      <c r="B92" s="390"/>
      <c r="C92" s="95">
        <v>6</v>
      </c>
      <c r="D92" s="95" t="s">
        <v>187</v>
      </c>
      <c r="E92" s="95">
        <v>10</v>
      </c>
      <c r="F92" s="95">
        <v>3000</v>
      </c>
      <c r="G92" s="178">
        <f t="shared" si="86"/>
        <v>300</v>
      </c>
      <c r="H92" s="409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00"/>
      <c r="M92" s="154">
        <f t="shared" si="88"/>
        <v>8</v>
      </c>
      <c r="N92" s="385"/>
      <c r="O92" s="385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384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384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384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384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384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384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384"/>
    </row>
    <row r="93" spans="2:50" hidden="1">
      <c r="B93" s="390"/>
      <c r="C93" s="95">
        <v>7</v>
      </c>
      <c r="D93" s="95" t="s">
        <v>188</v>
      </c>
      <c r="E93" s="95">
        <v>10</v>
      </c>
      <c r="F93" s="95">
        <v>3000</v>
      </c>
      <c r="G93" s="178">
        <f t="shared" si="86"/>
        <v>300</v>
      </c>
      <c r="H93" s="409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00"/>
      <c r="M93" s="154">
        <f t="shared" si="88"/>
        <v>5</v>
      </c>
      <c r="N93" s="385"/>
      <c r="O93" s="385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384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384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384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384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384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384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384"/>
    </row>
    <row r="94" spans="2:50" hidden="1">
      <c r="B94" s="390"/>
      <c r="C94" s="95">
        <v>8</v>
      </c>
      <c r="D94" s="95" t="s">
        <v>189</v>
      </c>
      <c r="E94" s="95">
        <v>10</v>
      </c>
      <c r="F94" s="95">
        <v>3000</v>
      </c>
      <c r="G94" s="178">
        <f t="shared" si="86"/>
        <v>300</v>
      </c>
      <c r="H94" s="409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00"/>
      <c r="M94" s="154">
        <f t="shared" si="88"/>
        <v>2</v>
      </c>
      <c r="N94" s="385"/>
      <c r="O94" s="385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384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384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384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384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384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384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384"/>
    </row>
    <row r="95" spans="2:50" hidden="1">
      <c r="B95" s="390"/>
      <c r="C95" s="95">
        <v>9</v>
      </c>
      <c r="D95" s="95" t="s">
        <v>191</v>
      </c>
      <c r="E95" s="95">
        <v>13</v>
      </c>
      <c r="F95" s="95">
        <v>2000</v>
      </c>
      <c r="G95" s="178">
        <f t="shared" si="86"/>
        <v>153.84615384615384</v>
      </c>
      <c r="H95" s="409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00"/>
      <c r="M95" s="154">
        <f t="shared" si="88"/>
        <v>11</v>
      </c>
      <c r="N95" s="385"/>
      <c r="O95" s="385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384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384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384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384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384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384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384"/>
    </row>
    <row r="96" spans="2:50" hidden="1">
      <c r="B96" s="390"/>
      <c r="C96" s="95">
        <v>10</v>
      </c>
      <c r="D96" s="95" t="s">
        <v>192</v>
      </c>
      <c r="E96" s="95">
        <v>10</v>
      </c>
      <c r="F96" s="95">
        <v>3000</v>
      </c>
      <c r="G96" s="178">
        <f t="shared" si="86"/>
        <v>300</v>
      </c>
      <c r="H96" s="409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00"/>
      <c r="M96" s="154">
        <f t="shared" si="88"/>
        <v>3</v>
      </c>
      <c r="N96" s="385"/>
      <c r="O96" s="385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384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384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384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384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384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384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384"/>
    </row>
    <row r="97" spans="2:50" hidden="1">
      <c r="B97" s="390"/>
      <c r="C97" s="95">
        <v>11</v>
      </c>
      <c r="D97" s="95" t="s">
        <v>193</v>
      </c>
      <c r="E97" s="95">
        <v>10</v>
      </c>
      <c r="F97" s="95">
        <v>3000</v>
      </c>
      <c r="G97" s="178">
        <f t="shared" si="86"/>
        <v>300</v>
      </c>
      <c r="H97" s="409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00"/>
      <c r="M97" s="154">
        <f t="shared" si="88"/>
        <v>6</v>
      </c>
      <c r="N97" s="385"/>
      <c r="O97" s="385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384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384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384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384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384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384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384"/>
    </row>
    <row r="98" spans="2:50" hidden="1">
      <c r="B98" s="390"/>
      <c r="C98" s="95">
        <v>12</v>
      </c>
      <c r="D98" s="95"/>
      <c r="E98" s="95"/>
      <c r="F98" s="95"/>
      <c r="G98" s="178"/>
      <c r="H98" s="409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00"/>
      <c r="M98" s="154" t="str">
        <f t="shared" si="88"/>
        <v/>
      </c>
      <c r="N98" s="385"/>
      <c r="O98" s="385"/>
      <c r="P98" s="95"/>
      <c r="Q98" s="152"/>
      <c r="R98" s="178" t="str">
        <f t="shared" si="89"/>
        <v/>
      </c>
      <c r="S98" s="95" t="str">
        <f t="shared" si="90"/>
        <v/>
      </c>
      <c r="T98" s="384"/>
      <c r="U98" s="95"/>
      <c r="V98" s="152"/>
      <c r="W98" s="178" t="str">
        <f t="shared" si="91"/>
        <v/>
      </c>
      <c r="X98" s="95" t="str">
        <f t="shared" si="92"/>
        <v/>
      </c>
      <c r="Y98" s="384"/>
      <c r="Z98" s="95"/>
      <c r="AA98" s="152"/>
      <c r="AB98" s="178" t="str">
        <f t="shared" si="93"/>
        <v/>
      </c>
      <c r="AC98" s="95" t="str">
        <f t="shared" si="94"/>
        <v/>
      </c>
      <c r="AD98" s="384"/>
      <c r="AE98" s="95"/>
      <c r="AF98" s="152"/>
      <c r="AG98" s="178" t="str">
        <f t="shared" si="95"/>
        <v/>
      </c>
      <c r="AH98" s="95" t="str">
        <f t="shared" si="96"/>
        <v/>
      </c>
      <c r="AI98" s="384"/>
      <c r="AJ98" s="95"/>
      <c r="AK98" s="152"/>
      <c r="AL98" s="178" t="str">
        <f t="shared" si="97"/>
        <v/>
      </c>
      <c r="AM98" s="95" t="str">
        <f t="shared" si="98"/>
        <v/>
      </c>
      <c r="AN98" s="384"/>
      <c r="AO98" s="95"/>
      <c r="AP98" s="152"/>
      <c r="AQ98" s="178" t="str">
        <f t="shared" si="99"/>
        <v/>
      </c>
      <c r="AR98" s="95" t="str">
        <f t="shared" si="100"/>
        <v/>
      </c>
      <c r="AS98" s="384"/>
      <c r="AT98" s="95"/>
      <c r="AU98" s="152"/>
      <c r="AV98" s="178" t="str">
        <f t="shared" si="101"/>
        <v/>
      </c>
      <c r="AW98" s="95" t="str">
        <f t="shared" si="102"/>
        <v/>
      </c>
      <c r="AX98" s="384"/>
    </row>
    <row r="99" spans="2:50" hidden="1">
      <c r="B99" s="390"/>
      <c r="C99" s="95">
        <v>13</v>
      </c>
      <c r="D99" s="95"/>
      <c r="E99" s="95"/>
      <c r="F99" s="95"/>
      <c r="G99" s="95"/>
      <c r="H99" s="409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00"/>
      <c r="M99" s="154" t="str">
        <f t="shared" si="88"/>
        <v/>
      </c>
      <c r="N99" s="385"/>
      <c r="O99" s="385"/>
      <c r="P99" s="95"/>
      <c r="Q99" s="152"/>
      <c r="R99" s="178" t="str">
        <f t="shared" si="89"/>
        <v/>
      </c>
      <c r="S99" s="95" t="str">
        <f t="shared" si="90"/>
        <v/>
      </c>
      <c r="T99" s="384"/>
      <c r="U99" s="95"/>
      <c r="V99" s="152"/>
      <c r="W99" s="178" t="str">
        <f t="shared" si="91"/>
        <v/>
      </c>
      <c r="X99" s="95" t="str">
        <f t="shared" si="92"/>
        <v/>
      </c>
      <c r="Y99" s="384"/>
      <c r="Z99" s="95"/>
      <c r="AA99" s="152"/>
      <c r="AB99" s="178" t="str">
        <f t="shared" si="93"/>
        <v/>
      </c>
      <c r="AC99" s="95" t="str">
        <f t="shared" si="94"/>
        <v/>
      </c>
      <c r="AD99" s="384"/>
      <c r="AE99" s="95"/>
      <c r="AF99" s="152"/>
      <c r="AG99" s="178" t="str">
        <f t="shared" si="95"/>
        <v/>
      </c>
      <c r="AH99" s="95" t="str">
        <f t="shared" si="96"/>
        <v/>
      </c>
      <c r="AI99" s="384"/>
      <c r="AJ99" s="95"/>
      <c r="AK99" s="152"/>
      <c r="AL99" s="178" t="str">
        <f t="shared" si="97"/>
        <v/>
      </c>
      <c r="AM99" s="95" t="str">
        <f t="shared" si="98"/>
        <v/>
      </c>
      <c r="AN99" s="384"/>
      <c r="AO99" s="95"/>
      <c r="AP99" s="152"/>
      <c r="AQ99" s="178" t="str">
        <f t="shared" si="99"/>
        <v/>
      </c>
      <c r="AR99" s="95" t="str">
        <f t="shared" si="100"/>
        <v/>
      </c>
      <c r="AS99" s="384"/>
      <c r="AT99" s="95"/>
      <c r="AU99" s="152"/>
      <c r="AV99" s="178" t="str">
        <f t="shared" si="101"/>
        <v/>
      </c>
      <c r="AW99" s="95" t="str">
        <f t="shared" si="102"/>
        <v/>
      </c>
      <c r="AX99" s="384"/>
    </row>
    <row r="100" spans="2:50" hidden="1">
      <c r="B100" s="390"/>
      <c r="C100" s="95">
        <v>14</v>
      </c>
      <c r="D100" s="95"/>
      <c r="E100" s="95"/>
      <c r="F100" s="95"/>
      <c r="G100" s="95"/>
      <c r="H100" s="409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00"/>
      <c r="M100" s="154" t="str">
        <f t="shared" si="88"/>
        <v/>
      </c>
      <c r="N100" s="385"/>
      <c r="O100" s="385"/>
      <c r="P100" s="95"/>
      <c r="Q100" s="152"/>
      <c r="R100" s="178" t="str">
        <f t="shared" si="89"/>
        <v/>
      </c>
      <c r="S100" s="95" t="str">
        <f t="shared" si="90"/>
        <v/>
      </c>
      <c r="T100" s="384"/>
      <c r="U100" s="95"/>
      <c r="V100" s="152"/>
      <c r="W100" s="178" t="str">
        <f t="shared" si="91"/>
        <v/>
      </c>
      <c r="X100" s="95" t="str">
        <f t="shared" si="92"/>
        <v/>
      </c>
      <c r="Y100" s="384"/>
      <c r="Z100" s="95"/>
      <c r="AA100" s="152"/>
      <c r="AB100" s="178" t="str">
        <f t="shared" si="93"/>
        <v/>
      </c>
      <c r="AC100" s="95" t="str">
        <f t="shared" si="94"/>
        <v/>
      </c>
      <c r="AD100" s="384"/>
      <c r="AE100" s="95"/>
      <c r="AF100" s="152"/>
      <c r="AG100" s="178" t="str">
        <f t="shared" si="95"/>
        <v/>
      </c>
      <c r="AH100" s="95" t="str">
        <f t="shared" si="96"/>
        <v/>
      </c>
      <c r="AI100" s="384"/>
      <c r="AJ100" s="95"/>
      <c r="AK100" s="152"/>
      <c r="AL100" s="178" t="str">
        <f t="shared" si="97"/>
        <v/>
      </c>
      <c r="AM100" s="95" t="str">
        <f t="shared" si="98"/>
        <v/>
      </c>
      <c r="AN100" s="384"/>
      <c r="AO100" s="95"/>
      <c r="AP100" s="152"/>
      <c r="AQ100" s="178" t="str">
        <f t="shared" si="99"/>
        <v/>
      </c>
      <c r="AR100" s="95" t="str">
        <f t="shared" si="100"/>
        <v/>
      </c>
      <c r="AS100" s="384"/>
      <c r="AT100" s="95"/>
      <c r="AU100" s="152"/>
      <c r="AV100" s="178" t="str">
        <f t="shared" si="101"/>
        <v/>
      </c>
      <c r="AW100" s="95" t="str">
        <f t="shared" si="102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95"/>
      <c r="H101" s="410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00"/>
      <c r="M101" s="154" t="str">
        <f t="shared" si="88"/>
        <v/>
      </c>
      <c r="N101" s="385"/>
      <c r="O101" s="385"/>
      <c r="P101" s="95"/>
      <c r="Q101" s="152"/>
      <c r="R101" s="178" t="str">
        <f t="shared" si="89"/>
        <v/>
      </c>
      <c r="S101" s="95" t="str">
        <f t="shared" si="90"/>
        <v/>
      </c>
      <c r="T101" s="384"/>
      <c r="U101" s="95"/>
      <c r="V101" s="152"/>
      <c r="W101" s="178" t="str">
        <f t="shared" si="91"/>
        <v/>
      </c>
      <c r="X101" s="95" t="str">
        <f t="shared" si="92"/>
        <v/>
      </c>
      <c r="Y101" s="384"/>
      <c r="Z101" s="95"/>
      <c r="AA101" s="152"/>
      <c r="AB101" s="178" t="str">
        <f t="shared" si="93"/>
        <v/>
      </c>
      <c r="AC101" s="95" t="str">
        <f t="shared" si="94"/>
        <v/>
      </c>
      <c r="AD101" s="384"/>
      <c r="AE101" s="95"/>
      <c r="AF101" s="152"/>
      <c r="AG101" s="178" t="str">
        <f t="shared" si="95"/>
        <v/>
      </c>
      <c r="AH101" s="95" t="str">
        <f t="shared" si="96"/>
        <v/>
      </c>
      <c r="AI101" s="384"/>
      <c r="AJ101" s="95"/>
      <c r="AK101" s="152"/>
      <c r="AL101" s="178" t="str">
        <f t="shared" si="97"/>
        <v/>
      </c>
      <c r="AM101" s="95" t="str">
        <f t="shared" si="98"/>
        <v/>
      </c>
      <c r="AN101" s="384"/>
      <c r="AO101" s="95"/>
      <c r="AP101" s="152"/>
      <c r="AQ101" s="178" t="str">
        <f t="shared" si="99"/>
        <v/>
      </c>
      <c r="AR101" s="95" t="str">
        <f t="shared" si="100"/>
        <v/>
      </c>
      <c r="AS101" s="384"/>
      <c r="AT101" s="95"/>
      <c r="AU101" s="152"/>
      <c r="AV101" s="178" t="str">
        <f t="shared" si="101"/>
        <v/>
      </c>
      <c r="AW101" s="95" t="str">
        <f t="shared" si="102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90" t="s">
        <v>181</v>
      </c>
      <c r="C107" s="95">
        <v>1</v>
      </c>
      <c r="D107" s="95" t="s">
        <v>182</v>
      </c>
      <c r="E107" s="95">
        <v>10</v>
      </c>
      <c r="F107" s="95">
        <v>3000</v>
      </c>
      <c r="G107" s="178">
        <f>F107/E107</f>
        <v>300</v>
      </c>
      <c r="H107" s="408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00">
        <f>IFERROR(AVERAGE(K107:K121),"-")</f>
        <v>271.39761988023253</v>
      </c>
      <c r="M107" s="154">
        <f>IFERROR(RANK(K107, K$107:K$121),"")</f>
        <v>10</v>
      </c>
      <c r="N107" s="385"/>
      <c r="O107" s="385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384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384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384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384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384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384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384">
        <f>AVERAGE(AV107:AV121)</f>
        <v>271.44050739253976</v>
      </c>
    </row>
    <row r="108" spans="2:50" hidden="1">
      <c r="B108" s="390"/>
      <c r="C108" s="95">
        <v>2</v>
      </c>
      <c r="D108" s="95" t="s">
        <v>183</v>
      </c>
      <c r="E108" s="95">
        <v>10</v>
      </c>
      <c r="F108" s="95">
        <v>3000</v>
      </c>
      <c r="G108" s="178">
        <f t="shared" ref="G108:G117" si="108">F108/E108</f>
        <v>300</v>
      </c>
      <c r="H108" s="409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00"/>
      <c r="M108" s="154">
        <f t="shared" ref="M108:M121" si="110">IFERROR(RANK(K108, K$107:K$121),"")</f>
        <v>9</v>
      </c>
      <c r="N108" s="385"/>
      <c r="O108" s="385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384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384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384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384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384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384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384"/>
    </row>
    <row r="109" spans="2:50" hidden="1">
      <c r="B109" s="390"/>
      <c r="C109" s="95">
        <v>3</v>
      </c>
      <c r="D109" s="95" t="s">
        <v>184</v>
      </c>
      <c r="E109" s="95">
        <v>10</v>
      </c>
      <c r="F109" s="95">
        <v>3000</v>
      </c>
      <c r="G109" s="178">
        <f t="shared" si="108"/>
        <v>300</v>
      </c>
      <c r="H109" s="409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00"/>
      <c r="M109" s="154">
        <f t="shared" si="110"/>
        <v>8</v>
      </c>
      <c r="N109" s="385"/>
      <c r="O109" s="385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384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384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384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384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384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384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384"/>
    </row>
    <row r="110" spans="2:50" hidden="1">
      <c r="B110" s="390"/>
      <c r="C110" s="95">
        <v>4</v>
      </c>
      <c r="D110" s="95" t="s">
        <v>185</v>
      </c>
      <c r="E110" s="95">
        <v>10</v>
      </c>
      <c r="F110" s="95">
        <v>3000</v>
      </c>
      <c r="G110" s="178">
        <f t="shared" si="108"/>
        <v>300</v>
      </c>
      <c r="H110" s="409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00"/>
      <c r="M110" s="154">
        <f t="shared" si="110"/>
        <v>3</v>
      </c>
      <c r="N110" s="385"/>
      <c r="O110" s="385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384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384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384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384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384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384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384"/>
    </row>
    <row r="111" spans="2:50" hidden="1">
      <c r="B111" s="390"/>
      <c r="C111" s="95">
        <v>5</v>
      </c>
      <c r="D111" s="95" t="s">
        <v>186</v>
      </c>
      <c r="E111" s="95">
        <v>10</v>
      </c>
      <c r="F111" s="95">
        <v>3000</v>
      </c>
      <c r="G111" s="178">
        <f t="shared" si="108"/>
        <v>300</v>
      </c>
      <c r="H111" s="409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00"/>
      <c r="M111" s="154">
        <f t="shared" si="110"/>
        <v>1</v>
      </c>
      <c r="N111" s="385"/>
      <c r="O111" s="385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384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384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384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384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384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384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384"/>
    </row>
    <row r="112" spans="2:50" hidden="1">
      <c r="B112" s="390"/>
      <c r="C112" s="95">
        <v>6</v>
      </c>
      <c r="D112" s="95" t="s">
        <v>187</v>
      </c>
      <c r="E112" s="95">
        <v>10</v>
      </c>
      <c r="F112" s="95">
        <v>3000</v>
      </c>
      <c r="G112" s="178">
        <f t="shared" si="108"/>
        <v>300</v>
      </c>
      <c r="H112" s="409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00"/>
      <c r="M112" s="154">
        <f t="shared" si="110"/>
        <v>6</v>
      </c>
      <c r="N112" s="385"/>
      <c r="O112" s="385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384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384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384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384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384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384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384"/>
    </row>
    <row r="113" spans="2:50" hidden="1">
      <c r="B113" s="390"/>
      <c r="C113" s="95">
        <v>7</v>
      </c>
      <c r="D113" s="95" t="s">
        <v>188</v>
      </c>
      <c r="E113" s="95">
        <v>10</v>
      </c>
      <c r="F113" s="95">
        <v>3000</v>
      </c>
      <c r="G113" s="178">
        <f t="shared" si="108"/>
        <v>300</v>
      </c>
      <c r="H113" s="409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00"/>
      <c r="M113" s="154">
        <f t="shared" si="110"/>
        <v>4</v>
      </c>
      <c r="N113" s="385"/>
      <c r="O113" s="385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384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384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384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384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384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384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384"/>
    </row>
    <row r="114" spans="2:50" hidden="1">
      <c r="B114" s="390"/>
      <c r="C114" s="95">
        <v>8</v>
      </c>
      <c r="D114" s="95" t="s">
        <v>189</v>
      </c>
      <c r="E114" s="95">
        <v>10</v>
      </c>
      <c r="F114" s="95">
        <v>3000</v>
      </c>
      <c r="G114" s="178">
        <f t="shared" si="108"/>
        <v>300</v>
      </c>
      <c r="H114" s="409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00"/>
      <c r="M114" s="154">
        <f t="shared" si="110"/>
        <v>2</v>
      </c>
      <c r="N114" s="385"/>
      <c r="O114" s="385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384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384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384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384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384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384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384"/>
    </row>
    <row r="115" spans="2:50" hidden="1">
      <c r="B115" s="390"/>
      <c r="C115" s="95">
        <v>9</v>
      </c>
      <c r="D115" s="95" t="s">
        <v>191</v>
      </c>
      <c r="E115" s="95">
        <v>13</v>
      </c>
      <c r="F115" s="95">
        <v>2000</v>
      </c>
      <c r="G115" s="178">
        <f t="shared" si="108"/>
        <v>153.84615384615384</v>
      </c>
      <c r="H115" s="409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00"/>
      <c r="M115" s="154">
        <f t="shared" si="110"/>
        <v>11</v>
      </c>
      <c r="N115" s="385"/>
      <c r="O115" s="385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384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384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384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384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384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384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384"/>
    </row>
    <row r="116" spans="2:50" hidden="1">
      <c r="B116" s="390"/>
      <c r="C116" s="95">
        <v>10</v>
      </c>
      <c r="D116" s="95" t="s">
        <v>192</v>
      </c>
      <c r="E116" s="95">
        <v>10</v>
      </c>
      <c r="F116" s="95">
        <v>3000</v>
      </c>
      <c r="G116" s="178">
        <f t="shared" si="108"/>
        <v>300</v>
      </c>
      <c r="H116" s="409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00"/>
      <c r="M116" s="154">
        <f t="shared" si="110"/>
        <v>5</v>
      </c>
      <c r="N116" s="385"/>
      <c r="O116" s="385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384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384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384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384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384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384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384"/>
    </row>
    <row r="117" spans="2:50" hidden="1">
      <c r="B117" s="390"/>
      <c r="C117" s="95">
        <v>11</v>
      </c>
      <c r="D117" s="95" t="s">
        <v>193</v>
      </c>
      <c r="E117" s="95">
        <v>10</v>
      </c>
      <c r="F117" s="95">
        <v>3000</v>
      </c>
      <c r="G117" s="178">
        <f t="shared" si="108"/>
        <v>300</v>
      </c>
      <c r="H117" s="409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00"/>
      <c r="M117" s="154">
        <f t="shared" si="110"/>
        <v>7</v>
      </c>
      <c r="N117" s="385"/>
      <c r="O117" s="385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384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384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384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384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384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384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384"/>
    </row>
    <row r="118" spans="2:50" hidden="1">
      <c r="B118" s="390"/>
      <c r="C118" s="95">
        <v>12</v>
      </c>
      <c r="D118" s="95"/>
      <c r="E118" s="95"/>
      <c r="F118" s="95"/>
      <c r="G118" s="178"/>
      <c r="H118" s="409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00"/>
      <c r="M118" s="154" t="str">
        <f t="shared" si="110"/>
        <v/>
      </c>
      <c r="N118" s="385"/>
      <c r="O118" s="385"/>
      <c r="P118" s="95"/>
      <c r="Q118" s="152"/>
      <c r="R118" s="178" t="str">
        <f t="shared" si="111"/>
        <v/>
      </c>
      <c r="S118" s="95" t="str">
        <f t="shared" si="112"/>
        <v/>
      </c>
      <c r="T118" s="384"/>
      <c r="U118" s="95"/>
      <c r="V118" s="152"/>
      <c r="W118" s="178" t="str">
        <f t="shared" si="113"/>
        <v/>
      </c>
      <c r="X118" s="95" t="str">
        <f t="shared" si="114"/>
        <v/>
      </c>
      <c r="Y118" s="384"/>
      <c r="Z118" s="95"/>
      <c r="AA118" s="152"/>
      <c r="AB118" s="178" t="str">
        <f t="shared" si="115"/>
        <v/>
      </c>
      <c r="AC118" s="95" t="str">
        <f t="shared" si="116"/>
        <v/>
      </c>
      <c r="AD118" s="384"/>
      <c r="AE118" s="95"/>
      <c r="AF118" s="152"/>
      <c r="AG118" s="178" t="str">
        <f t="shared" si="117"/>
        <v/>
      </c>
      <c r="AH118" s="95" t="str">
        <f t="shared" si="118"/>
        <v/>
      </c>
      <c r="AI118" s="384"/>
      <c r="AJ118" s="95"/>
      <c r="AK118" s="152"/>
      <c r="AL118" s="178" t="str">
        <f t="shared" si="119"/>
        <v/>
      </c>
      <c r="AM118" s="95" t="str">
        <f t="shared" si="120"/>
        <v/>
      </c>
      <c r="AN118" s="384"/>
      <c r="AO118" s="95"/>
      <c r="AP118" s="152"/>
      <c r="AQ118" s="178" t="str">
        <f t="shared" si="121"/>
        <v/>
      </c>
      <c r="AR118" s="95" t="str">
        <f t="shared" si="122"/>
        <v/>
      </c>
      <c r="AS118" s="384"/>
      <c r="AT118" s="95"/>
      <c r="AU118" s="152"/>
      <c r="AV118" s="178" t="str">
        <f t="shared" si="123"/>
        <v/>
      </c>
      <c r="AW118" s="95" t="str">
        <f t="shared" si="124"/>
        <v/>
      </c>
      <c r="AX118" s="384"/>
    </row>
    <row r="119" spans="2:50" hidden="1">
      <c r="B119" s="390"/>
      <c r="C119" s="95">
        <v>13</v>
      </c>
      <c r="D119" s="95"/>
      <c r="E119" s="95"/>
      <c r="F119" s="95"/>
      <c r="G119" s="95"/>
      <c r="H119" s="409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00"/>
      <c r="M119" s="154" t="str">
        <f t="shared" si="110"/>
        <v/>
      </c>
      <c r="N119" s="385"/>
      <c r="O119" s="385"/>
      <c r="P119" s="95"/>
      <c r="Q119" s="152"/>
      <c r="R119" s="178" t="str">
        <f t="shared" si="111"/>
        <v/>
      </c>
      <c r="S119" s="95" t="str">
        <f t="shared" si="112"/>
        <v/>
      </c>
      <c r="T119" s="384"/>
      <c r="U119" s="95"/>
      <c r="V119" s="152"/>
      <c r="W119" s="178" t="str">
        <f t="shared" si="113"/>
        <v/>
      </c>
      <c r="X119" s="95" t="str">
        <f t="shared" si="114"/>
        <v/>
      </c>
      <c r="Y119" s="384"/>
      <c r="Z119" s="95"/>
      <c r="AA119" s="152"/>
      <c r="AB119" s="178" t="str">
        <f t="shared" si="115"/>
        <v/>
      </c>
      <c r="AC119" s="95" t="str">
        <f t="shared" si="116"/>
        <v/>
      </c>
      <c r="AD119" s="384"/>
      <c r="AE119" s="95"/>
      <c r="AF119" s="152"/>
      <c r="AG119" s="178" t="str">
        <f t="shared" si="117"/>
        <v/>
      </c>
      <c r="AH119" s="95" t="str">
        <f t="shared" si="118"/>
        <v/>
      </c>
      <c r="AI119" s="384"/>
      <c r="AJ119" s="95"/>
      <c r="AK119" s="152"/>
      <c r="AL119" s="178" t="str">
        <f t="shared" si="119"/>
        <v/>
      </c>
      <c r="AM119" s="95" t="str">
        <f t="shared" si="120"/>
        <v/>
      </c>
      <c r="AN119" s="384"/>
      <c r="AO119" s="95"/>
      <c r="AP119" s="152"/>
      <c r="AQ119" s="178" t="str">
        <f t="shared" si="121"/>
        <v/>
      </c>
      <c r="AR119" s="95" t="str">
        <f t="shared" si="122"/>
        <v/>
      </c>
      <c r="AS119" s="384"/>
      <c r="AT119" s="95"/>
      <c r="AU119" s="152"/>
      <c r="AV119" s="178" t="str">
        <f t="shared" si="123"/>
        <v/>
      </c>
      <c r="AW119" s="95" t="str">
        <f t="shared" si="124"/>
        <v/>
      </c>
      <c r="AX119" s="384"/>
    </row>
    <row r="120" spans="2:50" hidden="1">
      <c r="B120" s="390"/>
      <c r="C120" s="95">
        <v>14</v>
      </c>
      <c r="D120" s="95"/>
      <c r="E120" s="95"/>
      <c r="F120" s="95"/>
      <c r="G120" s="95"/>
      <c r="H120" s="409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00"/>
      <c r="M120" s="154" t="str">
        <f t="shared" si="110"/>
        <v/>
      </c>
      <c r="N120" s="385"/>
      <c r="O120" s="385"/>
      <c r="P120" s="95"/>
      <c r="Q120" s="152"/>
      <c r="R120" s="178" t="str">
        <f t="shared" si="111"/>
        <v/>
      </c>
      <c r="S120" s="95" t="str">
        <f t="shared" si="112"/>
        <v/>
      </c>
      <c r="T120" s="384"/>
      <c r="U120" s="95"/>
      <c r="V120" s="152"/>
      <c r="W120" s="178" t="str">
        <f t="shared" si="113"/>
        <v/>
      </c>
      <c r="X120" s="95" t="str">
        <f t="shared" si="114"/>
        <v/>
      </c>
      <c r="Y120" s="384"/>
      <c r="Z120" s="95"/>
      <c r="AA120" s="152"/>
      <c r="AB120" s="178" t="str">
        <f t="shared" si="115"/>
        <v/>
      </c>
      <c r="AC120" s="95" t="str">
        <f t="shared" si="116"/>
        <v/>
      </c>
      <c r="AD120" s="384"/>
      <c r="AE120" s="95"/>
      <c r="AF120" s="152"/>
      <c r="AG120" s="178" t="str">
        <f t="shared" si="117"/>
        <v/>
      </c>
      <c r="AH120" s="95" t="str">
        <f t="shared" si="118"/>
        <v/>
      </c>
      <c r="AI120" s="384"/>
      <c r="AJ120" s="95"/>
      <c r="AK120" s="152"/>
      <c r="AL120" s="178" t="str">
        <f t="shared" si="119"/>
        <v/>
      </c>
      <c r="AM120" s="95" t="str">
        <f t="shared" si="120"/>
        <v/>
      </c>
      <c r="AN120" s="384"/>
      <c r="AO120" s="95"/>
      <c r="AP120" s="152"/>
      <c r="AQ120" s="178" t="str">
        <f t="shared" si="121"/>
        <v/>
      </c>
      <c r="AR120" s="95" t="str">
        <f t="shared" si="122"/>
        <v/>
      </c>
      <c r="AS120" s="384"/>
      <c r="AT120" s="95"/>
      <c r="AU120" s="152"/>
      <c r="AV120" s="178" t="str">
        <f t="shared" si="123"/>
        <v/>
      </c>
      <c r="AW120" s="95" t="str">
        <f t="shared" si="124"/>
        <v/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95"/>
      <c r="H121" s="410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00"/>
      <c r="M121" s="154" t="str">
        <f t="shared" si="110"/>
        <v/>
      </c>
      <c r="N121" s="385"/>
      <c r="O121" s="385"/>
      <c r="P121" s="95"/>
      <c r="Q121" s="152"/>
      <c r="R121" s="178" t="str">
        <f t="shared" si="111"/>
        <v/>
      </c>
      <c r="S121" s="95" t="str">
        <f t="shared" si="112"/>
        <v/>
      </c>
      <c r="T121" s="384"/>
      <c r="U121" s="95"/>
      <c r="V121" s="152"/>
      <c r="W121" s="178" t="str">
        <f t="shared" si="113"/>
        <v/>
      </c>
      <c r="X121" s="95" t="str">
        <f t="shared" si="114"/>
        <v/>
      </c>
      <c r="Y121" s="384"/>
      <c r="Z121" s="95"/>
      <c r="AA121" s="152"/>
      <c r="AB121" s="178" t="str">
        <f t="shared" si="115"/>
        <v/>
      </c>
      <c r="AC121" s="95" t="str">
        <f t="shared" si="116"/>
        <v/>
      </c>
      <c r="AD121" s="384"/>
      <c r="AE121" s="95"/>
      <c r="AF121" s="152"/>
      <c r="AG121" s="178" t="str">
        <f t="shared" si="117"/>
        <v/>
      </c>
      <c r="AH121" s="95" t="str">
        <f t="shared" si="118"/>
        <v/>
      </c>
      <c r="AI121" s="384"/>
      <c r="AJ121" s="95"/>
      <c r="AK121" s="152"/>
      <c r="AL121" s="178" t="str">
        <f t="shared" si="119"/>
        <v/>
      </c>
      <c r="AM121" s="95" t="str">
        <f t="shared" si="120"/>
        <v/>
      </c>
      <c r="AN121" s="384"/>
      <c r="AO121" s="95"/>
      <c r="AP121" s="152"/>
      <c r="AQ121" s="178" t="str">
        <f t="shared" si="121"/>
        <v/>
      </c>
      <c r="AR121" s="95" t="str">
        <f t="shared" si="122"/>
        <v/>
      </c>
      <c r="AS121" s="384"/>
      <c r="AT121" s="95"/>
      <c r="AU121" s="152"/>
      <c r="AV121" s="178" t="str">
        <f t="shared" si="123"/>
        <v/>
      </c>
      <c r="AW121" s="95" t="str">
        <f t="shared" si="124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90" t="s">
        <v>181</v>
      </c>
      <c r="C127" s="95">
        <v>1</v>
      </c>
      <c r="D127" s="95" t="s">
        <v>182</v>
      </c>
      <c r="E127" s="95">
        <v>10</v>
      </c>
      <c r="F127" s="95">
        <v>3000</v>
      </c>
      <c r="G127" s="178">
        <f t="shared" ref="G127:G137" si="128">F127/E127</f>
        <v>300</v>
      </c>
      <c r="H127" s="408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00">
        <f>IFERROR(AVERAGE(K127:K141),"-")</f>
        <v>279.81875979537381</v>
      </c>
      <c r="M127" s="154">
        <f>IFERROR(RANK(K127, K$127:K$141),"")</f>
        <v>8</v>
      </c>
      <c r="N127" s="385"/>
      <c r="O127" s="385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384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384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384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384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384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384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384">
        <f>AVERAGE(AV127:AV141)</f>
        <v>280.06264109501569</v>
      </c>
    </row>
    <row r="128" spans="2:50" hidden="1">
      <c r="B128" s="390"/>
      <c r="C128" s="95">
        <v>2</v>
      </c>
      <c r="D128" s="95" t="s">
        <v>183</v>
      </c>
      <c r="E128" s="95">
        <v>10</v>
      </c>
      <c r="F128" s="95">
        <v>3000</v>
      </c>
      <c r="G128" s="178">
        <f t="shared" si="128"/>
        <v>300</v>
      </c>
      <c r="H128" s="409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00"/>
      <c r="M128" s="154">
        <f t="shared" ref="M128:M141" si="130">IFERROR(RANK(K128, K$127:K$141),"")</f>
        <v>4</v>
      </c>
      <c r="N128" s="385"/>
      <c r="O128" s="385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384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384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384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384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384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384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384"/>
    </row>
    <row r="129" spans="2:50" hidden="1">
      <c r="B129" s="390"/>
      <c r="C129" s="95">
        <v>3</v>
      </c>
      <c r="D129" s="95" t="s">
        <v>184</v>
      </c>
      <c r="E129" s="95">
        <v>10</v>
      </c>
      <c r="F129" s="95">
        <v>3000</v>
      </c>
      <c r="G129" s="178">
        <f t="shared" si="128"/>
        <v>300</v>
      </c>
      <c r="H129" s="409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00"/>
      <c r="M129" s="154">
        <f t="shared" si="130"/>
        <v>7</v>
      </c>
      <c r="N129" s="385"/>
      <c r="O129" s="385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384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384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384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384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384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384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384"/>
    </row>
    <row r="130" spans="2:50" hidden="1">
      <c r="B130" s="390"/>
      <c r="C130" s="95">
        <v>4</v>
      </c>
      <c r="D130" s="95" t="s">
        <v>185</v>
      </c>
      <c r="E130" s="95">
        <v>10</v>
      </c>
      <c r="F130" s="95">
        <v>3000</v>
      </c>
      <c r="G130" s="178">
        <f t="shared" si="128"/>
        <v>300</v>
      </c>
      <c r="H130" s="409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00"/>
      <c r="M130" s="154">
        <f t="shared" si="130"/>
        <v>5</v>
      </c>
      <c r="N130" s="385"/>
      <c r="O130" s="385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384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384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384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384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384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384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384"/>
    </row>
    <row r="131" spans="2:50" hidden="1">
      <c r="B131" s="390"/>
      <c r="C131" s="95">
        <v>5</v>
      </c>
      <c r="D131" s="95" t="s">
        <v>186</v>
      </c>
      <c r="E131" s="95">
        <v>10</v>
      </c>
      <c r="F131" s="95">
        <v>3000</v>
      </c>
      <c r="G131" s="178">
        <f t="shared" si="128"/>
        <v>300</v>
      </c>
      <c r="H131" s="409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00"/>
      <c r="M131" s="154">
        <f t="shared" si="130"/>
        <v>2</v>
      </c>
      <c r="N131" s="385"/>
      <c r="O131" s="385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384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384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384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384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384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384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384"/>
    </row>
    <row r="132" spans="2:50" hidden="1">
      <c r="B132" s="390"/>
      <c r="C132" s="95">
        <v>6</v>
      </c>
      <c r="D132" s="95" t="s">
        <v>187</v>
      </c>
      <c r="E132" s="95">
        <v>10</v>
      </c>
      <c r="F132" s="95">
        <v>3000</v>
      </c>
      <c r="G132" s="178">
        <f t="shared" si="128"/>
        <v>300</v>
      </c>
      <c r="H132" s="409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00"/>
      <c r="M132" s="154">
        <f t="shared" si="130"/>
        <v>10</v>
      </c>
      <c r="N132" s="385"/>
      <c r="O132" s="385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384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384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384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384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384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384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384"/>
    </row>
    <row r="133" spans="2:50" hidden="1">
      <c r="B133" s="390"/>
      <c r="C133" s="95">
        <v>7</v>
      </c>
      <c r="D133" s="95" t="s">
        <v>188</v>
      </c>
      <c r="E133" s="95">
        <v>10</v>
      </c>
      <c r="F133" s="95">
        <v>3000</v>
      </c>
      <c r="G133" s="178">
        <f t="shared" si="128"/>
        <v>300</v>
      </c>
      <c r="H133" s="409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00"/>
      <c r="M133" s="154">
        <f t="shared" si="130"/>
        <v>6</v>
      </c>
      <c r="N133" s="385"/>
      <c r="O133" s="385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384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384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384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384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384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384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384"/>
    </row>
    <row r="134" spans="2:50" hidden="1">
      <c r="B134" s="390"/>
      <c r="C134" s="95">
        <v>8</v>
      </c>
      <c r="D134" s="95" t="s">
        <v>189</v>
      </c>
      <c r="E134" s="95">
        <v>10</v>
      </c>
      <c r="F134" s="95">
        <v>3000</v>
      </c>
      <c r="G134" s="178">
        <f t="shared" si="128"/>
        <v>300</v>
      </c>
      <c r="H134" s="409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00"/>
      <c r="M134" s="154">
        <f t="shared" si="130"/>
        <v>3</v>
      </c>
      <c r="N134" s="385"/>
      <c r="O134" s="385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384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384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384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384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384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384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384"/>
    </row>
    <row r="135" spans="2:50" hidden="1">
      <c r="B135" s="390"/>
      <c r="C135" s="95">
        <v>9</v>
      </c>
      <c r="D135" s="95" t="s">
        <v>191</v>
      </c>
      <c r="E135" s="95">
        <v>13</v>
      </c>
      <c r="F135" s="95">
        <v>2000</v>
      </c>
      <c r="G135" s="178">
        <f t="shared" si="128"/>
        <v>153.84615384615384</v>
      </c>
      <c r="H135" s="409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00"/>
      <c r="M135" s="154">
        <f t="shared" si="130"/>
        <v>11</v>
      </c>
      <c r="N135" s="385"/>
      <c r="O135" s="385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384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384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384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384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384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384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384"/>
    </row>
    <row r="136" spans="2:50" hidden="1">
      <c r="B136" s="390"/>
      <c r="C136" s="95">
        <v>10</v>
      </c>
      <c r="D136" s="95" t="s">
        <v>192</v>
      </c>
      <c r="E136" s="95">
        <v>10</v>
      </c>
      <c r="F136" s="95">
        <v>3000</v>
      </c>
      <c r="G136" s="178">
        <f t="shared" si="128"/>
        <v>300</v>
      </c>
      <c r="H136" s="409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00"/>
      <c r="M136" s="154">
        <f t="shared" si="130"/>
        <v>9</v>
      </c>
      <c r="N136" s="385"/>
      <c r="O136" s="385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384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384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384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384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384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384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384"/>
    </row>
    <row r="137" spans="2:50" hidden="1">
      <c r="B137" s="390"/>
      <c r="C137" s="95">
        <v>11</v>
      </c>
      <c r="D137" s="95" t="s">
        <v>193</v>
      </c>
      <c r="E137" s="95">
        <v>8</v>
      </c>
      <c r="F137" s="95">
        <v>3000</v>
      </c>
      <c r="G137" s="178">
        <f t="shared" si="128"/>
        <v>375</v>
      </c>
      <c r="H137" s="409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00"/>
      <c r="M137" s="154">
        <f t="shared" si="130"/>
        <v>1</v>
      </c>
      <c r="N137" s="385"/>
      <c r="O137" s="385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384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384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384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384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384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384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384"/>
    </row>
    <row r="138" spans="2:50" hidden="1">
      <c r="B138" s="390"/>
      <c r="C138" s="95">
        <v>12</v>
      </c>
      <c r="D138" s="95"/>
      <c r="E138" s="95"/>
      <c r="F138" s="95"/>
      <c r="G138" s="95"/>
      <c r="H138" s="409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00"/>
      <c r="M138" s="154" t="str">
        <f t="shared" si="130"/>
        <v/>
      </c>
      <c r="N138" s="385"/>
      <c r="O138" s="385"/>
      <c r="P138" s="95"/>
      <c r="Q138" s="178"/>
      <c r="R138" s="178" t="str">
        <f t="shared" si="131"/>
        <v/>
      </c>
      <c r="S138" s="95" t="str">
        <f t="shared" si="132"/>
        <v/>
      </c>
      <c r="T138" s="384"/>
      <c r="U138" s="95"/>
      <c r="V138" s="178"/>
      <c r="W138" s="178" t="str">
        <f t="shared" si="133"/>
        <v/>
      </c>
      <c r="X138" s="95" t="str">
        <f t="shared" si="134"/>
        <v/>
      </c>
      <c r="Y138" s="384"/>
      <c r="Z138" s="95"/>
      <c r="AA138" s="178"/>
      <c r="AB138" s="178" t="str">
        <f t="shared" si="135"/>
        <v/>
      </c>
      <c r="AC138" s="95" t="str">
        <f t="shared" si="136"/>
        <v/>
      </c>
      <c r="AD138" s="384"/>
      <c r="AE138" s="95"/>
      <c r="AF138" s="178"/>
      <c r="AG138" s="178" t="str">
        <f t="shared" si="137"/>
        <v/>
      </c>
      <c r="AH138" s="95" t="str">
        <f t="shared" si="138"/>
        <v/>
      </c>
      <c r="AI138" s="384"/>
      <c r="AJ138" s="95"/>
      <c r="AK138" s="178"/>
      <c r="AL138" s="178" t="str">
        <f t="shared" si="139"/>
        <v/>
      </c>
      <c r="AM138" s="95" t="str">
        <f t="shared" si="140"/>
        <v/>
      </c>
      <c r="AN138" s="384"/>
      <c r="AO138" s="95"/>
      <c r="AP138" s="178"/>
      <c r="AQ138" s="178" t="str">
        <f t="shared" si="141"/>
        <v/>
      </c>
      <c r="AR138" s="95" t="str">
        <f t="shared" si="142"/>
        <v/>
      </c>
      <c r="AS138" s="384"/>
      <c r="AT138" s="95"/>
      <c r="AU138" s="178"/>
      <c r="AV138" s="178" t="str">
        <f t="shared" si="143"/>
        <v/>
      </c>
      <c r="AW138" s="95" t="str">
        <f t="shared" si="144"/>
        <v/>
      </c>
      <c r="AX138" s="384"/>
    </row>
    <row r="139" spans="2:50" hidden="1">
      <c r="B139" s="390"/>
      <c r="C139" s="95">
        <v>13</v>
      </c>
      <c r="D139" s="95"/>
      <c r="E139" s="95"/>
      <c r="F139" s="95"/>
      <c r="G139" s="95"/>
      <c r="H139" s="409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00"/>
      <c r="M139" s="154" t="str">
        <f t="shared" si="130"/>
        <v/>
      </c>
      <c r="N139" s="385"/>
      <c r="O139" s="385"/>
      <c r="P139" s="95"/>
      <c r="Q139" s="178"/>
      <c r="R139" s="178" t="str">
        <f t="shared" si="131"/>
        <v/>
      </c>
      <c r="S139" s="95" t="str">
        <f t="shared" si="132"/>
        <v/>
      </c>
      <c r="T139" s="384"/>
      <c r="U139" s="95"/>
      <c r="V139" s="178"/>
      <c r="W139" s="178" t="str">
        <f t="shared" si="133"/>
        <v/>
      </c>
      <c r="X139" s="95" t="str">
        <f t="shared" si="134"/>
        <v/>
      </c>
      <c r="Y139" s="384"/>
      <c r="Z139" s="95"/>
      <c r="AA139" s="178"/>
      <c r="AB139" s="178" t="str">
        <f t="shared" si="135"/>
        <v/>
      </c>
      <c r="AC139" s="95" t="str">
        <f t="shared" si="136"/>
        <v/>
      </c>
      <c r="AD139" s="384"/>
      <c r="AE139" s="95"/>
      <c r="AF139" s="178"/>
      <c r="AG139" s="178" t="str">
        <f t="shared" si="137"/>
        <v/>
      </c>
      <c r="AH139" s="95" t="str">
        <f t="shared" si="138"/>
        <v/>
      </c>
      <c r="AI139" s="384"/>
      <c r="AJ139" s="95"/>
      <c r="AK139" s="178"/>
      <c r="AL139" s="178" t="str">
        <f t="shared" si="139"/>
        <v/>
      </c>
      <c r="AM139" s="95" t="str">
        <f t="shared" si="140"/>
        <v/>
      </c>
      <c r="AN139" s="384"/>
      <c r="AO139" s="95"/>
      <c r="AP139" s="178"/>
      <c r="AQ139" s="178" t="str">
        <f t="shared" si="141"/>
        <v/>
      </c>
      <c r="AR139" s="95" t="str">
        <f t="shared" si="142"/>
        <v/>
      </c>
      <c r="AS139" s="384"/>
      <c r="AT139" s="95"/>
      <c r="AU139" s="178"/>
      <c r="AV139" s="178" t="str">
        <f t="shared" si="143"/>
        <v/>
      </c>
      <c r="AW139" s="95" t="str">
        <f t="shared" si="144"/>
        <v/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95"/>
      <c r="H140" s="409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00"/>
      <c r="M140" s="154" t="str">
        <f t="shared" si="130"/>
        <v/>
      </c>
      <c r="N140" s="385"/>
      <c r="O140" s="385"/>
      <c r="P140" s="95"/>
      <c r="Q140" s="178"/>
      <c r="R140" s="178" t="str">
        <f t="shared" si="131"/>
        <v/>
      </c>
      <c r="S140" s="95" t="str">
        <f t="shared" si="132"/>
        <v/>
      </c>
      <c r="T140" s="384"/>
      <c r="U140" s="95"/>
      <c r="V140" s="178"/>
      <c r="W140" s="178" t="str">
        <f t="shared" si="133"/>
        <v/>
      </c>
      <c r="X140" s="95" t="str">
        <f t="shared" si="134"/>
        <v/>
      </c>
      <c r="Y140" s="384"/>
      <c r="Z140" s="95"/>
      <c r="AA140" s="178"/>
      <c r="AB140" s="178" t="str">
        <f t="shared" si="135"/>
        <v/>
      </c>
      <c r="AC140" s="95" t="str">
        <f t="shared" si="136"/>
        <v/>
      </c>
      <c r="AD140" s="384"/>
      <c r="AE140" s="95"/>
      <c r="AF140" s="178"/>
      <c r="AG140" s="178" t="str">
        <f t="shared" si="137"/>
        <v/>
      </c>
      <c r="AH140" s="95" t="str">
        <f t="shared" si="138"/>
        <v/>
      </c>
      <c r="AI140" s="384"/>
      <c r="AJ140" s="95"/>
      <c r="AK140" s="178"/>
      <c r="AL140" s="178" t="str">
        <f t="shared" si="139"/>
        <v/>
      </c>
      <c r="AM140" s="95" t="str">
        <f t="shared" si="140"/>
        <v/>
      </c>
      <c r="AN140" s="384"/>
      <c r="AO140" s="95"/>
      <c r="AP140" s="178"/>
      <c r="AQ140" s="178" t="str">
        <f t="shared" si="141"/>
        <v/>
      </c>
      <c r="AR140" s="95" t="str">
        <f t="shared" si="142"/>
        <v/>
      </c>
      <c r="AS140" s="384"/>
      <c r="AT140" s="95"/>
      <c r="AU140" s="178"/>
      <c r="AV140" s="178" t="str">
        <f t="shared" si="143"/>
        <v/>
      </c>
      <c r="AW140" s="95" t="str">
        <f t="shared" si="144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95"/>
      <c r="H141" s="410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00"/>
      <c r="M141" s="154" t="str">
        <f t="shared" si="130"/>
        <v/>
      </c>
      <c r="N141" s="385"/>
      <c r="O141" s="385"/>
      <c r="P141" s="95"/>
      <c r="Q141" s="178"/>
      <c r="R141" s="178" t="str">
        <f t="shared" si="131"/>
        <v/>
      </c>
      <c r="S141" s="95" t="str">
        <f t="shared" si="132"/>
        <v/>
      </c>
      <c r="T141" s="384"/>
      <c r="U141" s="95"/>
      <c r="V141" s="178"/>
      <c r="W141" s="178" t="str">
        <f t="shared" si="133"/>
        <v/>
      </c>
      <c r="X141" s="95" t="str">
        <f t="shared" si="134"/>
        <v/>
      </c>
      <c r="Y141" s="384"/>
      <c r="Z141" s="95"/>
      <c r="AA141" s="178"/>
      <c r="AB141" s="178" t="str">
        <f t="shared" si="135"/>
        <v/>
      </c>
      <c r="AC141" s="95" t="str">
        <f t="shared" si="136"/>
        <v/>
      </c>
      <c r="AD141" s="384"/>
      <c r="AE141" s="95"/>
      <c r="AF141" s="178"/>
      <c r="AG141" s="178" t="str">
        <f t="shared" si="137"/>
        <v/>
      </c>
      <c r="AH141" s="95" t="str">
        <f t="shared" si="138"/>
        <v/>
      </c>
      <c r="AI141" s="384"/>
      <c r="AJ141" s="95"/>
      <c r="AK141" s="178"/>
      <c r="AL141" s="178" t="str">
        <f t="shared" si="139"/>
        <v/>
      </c>
      <c r="AM141" s="95" t="str">
        <f t="shared" si="140"/>
        <v/>
      </c>
      <c r="AN141" s="384"/>
      <c r="AO141" s="95"/>
      <c r="AP141" s="178"/>
      <c r="AQ141" s="178" t="str">
        <f t="shared" si="141"/>
        <v/>
      </c>
      <c r="AR141" s="95" t="str">
        <f t="shared" si="142"/>
        <v/>
      </c>
      <c r="AS141" s="384"/>
      <c r="AT141" s="95"/>
      <c r="AU141" s="178"/>
      <c r="AV141" s="178" t="str">
        <f t="shared" si="143"/>
        <v/>
      </c>
      <c r="AW141" s="95" t="str">
        <f t="shared" si="144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90" t="s">
        <v>181</v>
      </c>
      <c r="C147" s="95">
        <v>1</v>
      </c>
      <c r="D147" s="95" t="s">
        <v>182</v>
      </c>
      <c r="E147" s="95">
        <v>10</v>
      </c>
      <c r="F147" s="95">
        <v>3000</v>
      </c>
      <c r="G147" s="178">
        <f t="shared" ref="G147:G155" si="146">F147/E147</f>
        <v>300</v>
      </c>
      <c r="H147" s="408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00">
        <f>IFERROR(AVERAGE(K147:K161),"-")</f>
        <v>278.8365765298571</v>
      </c>
      <c r="M147" s="154">
        <f>IFERROR(RANK(K147, K$147:K$161),"")</f>
        <v>8</v>
      </c>
      <c r="N147" s="385"/>
      <c r="O147" s="385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384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384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384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384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384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384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384">
        <f>AVERAGE(AV147:AV161)</f>
        <v>279.14593919196983</v>
      </c>
    </row>
    <row r="148" spans="2:50" hidden="1">
      <c r="B148" s="390"/>
      <c r="C148" s="95">
        <v>2</v>
      </c>
      <c r="D148" s="95" t="s">
        <v>183</v>
      </c>
      <c r="E148" s="95">
        <v>10</v>
      </c>
      <c r="F148" s="95">
        <v>3000</v>
      </c>
      <c r="G148" s="178">
        <f t="shared" si="146"/>
        <v>300</v>
      </c>
      <c r="H148" s="409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00"/>
      <c r="M148" s="154">
        <f t="shared" ref="M148:M161" si="148">IFERROR(RANK(K148, K$147:K$161),"")</f>
        <v>7</v>
      </c>
      <c r="N148" s="385"/>
      <c r="O148" s="385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384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384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384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384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384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384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384"/>
    </row>
    <row r="149" spans="2:50" hidden="1">
      <c r="B149" s="390"/>
      <c r="C149" s="95">
        <v>3</v>
      </c>
      <c r="D149" s="95" t="s">
        <v>184</v>
      </c>
      <c r="E149" s="95">
        <v>10</v>
      </c>
      <c r="F149" s="95">
        <v>3000</v>
      </c>
      <c r="G149" s="178">
        <f t="shared" si="146"/>
        <v>300</v>
      </c>
      <c r="H149" s="409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00"/>
      <c r="M149" s="154">
        <f t="shared" si="148"/>
        <v>5</v>
      </c>
      <c r="N149" s="385"/>
      <c r="O149" s="385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384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384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384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384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384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384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384"/>
    </row>
    <row r="150" spans="2:50" hidden="1">
      <c r="B150" s="390"/>
      <c r="C150" s="95">
        <v>4</v>
      </c>
      <c r="D150" s="95" t="s">
        <v>187</v>
      </c>
      <c r="E150" s="95">
        <v>10</v>
      </c>
      <c r="F150" s="95">
        <v>3000</v>
      </c>
      <c r="G150" s="178">
        <f t="shared" si="146"/>
        <v>300</v>
      </c>
      <c r="H150" s="409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00"/>
      <c r="M150" s="154">
        <f t="shared" si="148"/>
        <v>6</v>
      </c>
      <c r="N150" s="385"/>
      <c r="O150" s="385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384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384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384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384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384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384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384"/>
    </row>
    <row r="151" spans="2:50" hidden="1">
      <c r="B151" s="390"/>
      <c r="C151" s="95">
        <v>5</v>
      </c>
      <c r="D151" s="95" t="s">
        <v>188</v>
      </c>
      <c r="E151" s="95">
        <v>10</v>
      </c>
      <c r="F151" s="95">
        <v>3000</v>
      </c>
      <c r="G151" s="178">
        <f t="shared" si="146"/>
        <v>300</v>
      </c>
      <c r="H151" s="409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00"/>
      <c r="M151" s="154">
        <f t="shared" si="148"/>
        <v>4</v>
      </c>
      <c r="N151" s="385"/>
      <c r="O151" s="385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384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384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384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384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384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384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384"/>
    </row>
    <row r="152" spans="2:50" hidden="1">
      <c r="B152" s="390"/>
      <c r="C152" s="95">
        <v>6</v>
      </c>
      <c r="D152" s="95" t="s">
        <v>189</v>
      </c>
      <c r="E152" s="95">
        <v>10</v>
      </c>
      <c r="F152" s="95">
        <v>3000</v>
      </c>
      <c r="G152" s="178">
        <f t="shared" si="146"/>
        <v>300</v>
      </c>
      <c r="H152" s="409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00"/>
      <c r="M152" s="154">
        <f t="shared" si="148"/>
        <v>2</v>
      </c>
      <c r="N152" s="385"/>
      <c r="O152" s="385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384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384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384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384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384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384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384"/>
    </row>
    <row r="153" spans="2:50" hidden="1">
      <c r="B153" s="390"/>
      <c r="C153" s="95">
        <v>7</v>
      </c>
      <c r="D153" s="95" t="s">
        <v>191</v>
      </c>
      <c r="E153" s="95">
        <v>13</v>
      </c>
      <c r="F153" s="95">
        <v>2000</v>
      </c>
      <c r="G153" s="178">
        <f t="shared" si="146"/>
        <v>153.84615384615384</v>
      </c>
      <c r="H153" s="409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00"/>
      <c r="M153" s="154">
        <f t="shared" si="148"/>
        <v>9</v>
      </c>
      <c r="N153" s="385"/>
      <c r="O153" s="385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384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384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384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384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384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384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384"/>
    </row>
    <row r="154" spans="2:50" hidden="1">
      <c r="B154" s="390"/>
      <c r="C154" s="95">
        <v>8</v>
      </c>
      <c r="D154" s="95" t="s">
        <v>192</v>
      </c>
      <c r="E154" s="95">
        <v>10</v>
      </c>
      <c r="F154" s="95">
        <v>3000</v>
      </c>
      <c r="G154" s="178">
        <f t="shared" si="146"/>
        <v>300</v>
      </c>
      <c r="H154" s="409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00"/>
      <c r="M154" s="154">
        <f t="shared" si="148"/>
        <v>3</v>
      </c>
      <c r="N154" s="385"/>
      <c r="O154" s="385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384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384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384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384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384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384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384"/>
    </row>
    <row r="155" spans="2:50" hidden="1">
      <c r="B155" s="390"/>
      <c r="C155" s="95">
        <v>9</v>
      </c>
      <c r="D155" s="95" t="s">
        <v>193</v>
      </c>
      <c r="E155" s="95">
        <v>8</v>
      </c>
      <c r="F155" s="95">
        <v>3000</v>
      </c>
      <c r="G155" s="178">
        <f t="shared" si="146"/>
        <v>375</v>
      </c>
      <c r="H155" s="409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00"/>
      <c r="M155" s="154">
        <f t="shared" si="148"/>
        <v>1</v>
      </c>
      <c r="N155" s="385"/>
      <c r="O155" s="385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384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384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384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384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384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384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384"/>
    </row>
    <row r="156" spans="2:50" hidden="1">
      <c r="B156" s="390"/>
      <c r="C156" s="95">
        <v>10</v>
      </c>
      <c r="D156" s="95"/>
      <c r="E156" s="95"/>
      <c r="F156" s="95"/>
      <c r="G156" s="95"/>
      <c r="H156" s="409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00"/>
      <c r="M156" s="154" t="str">
        <f t="shared" si="148"/>
        <v/>
      </c>
      <c r="N156" s="385"/>
      <c r="O156" s="385"/>
      <c r="P156" s="95"/>
      <c r="Q156" s="178"/>
      <c r="R156" s="178" t="str">
        <f t="shared" si="149"/>
        <v/>
      </c>
      <c r="S156" s="95" t="str">
        <f t="shared" si="150"/>
        <v/>
      </c>
      <c r="T156" s="384"/>
      <c r="U156" s="95"/>
      <c r="V156" s="178"/>
      <c r="W156" s="178" t="str">
        <f t="shared" si="151"/>
        <v/>
      </c>
      <c r="X156" s="95" t="str">
        <f t="shared" si="152"/>
        <v/>
      </c>
      <c r="Y156" s="384"/>
      <c r="Z156" s="95"/>
      <c r="AA156" s="178"/>
      <c r="AB156" s="178" t="str">
        <f t="shared" si="153"/>
        <v/>
      </c>
      <c r="AC156" s="95" t="str">
        <f t="shared" si="154"/>
        <v/>
      </c>
      <c r="AD156" s="384"/>
      <c r="AE156" s="95"/>
      <c r="AF156" s="178"/>
      <c r="AG156" s="178" t="str">
        <f t="shared" si="155"/>
        <v/>
      </c>
      <c r="AH156" s="95" t="str">
        <f t="shared" si="156"/>
        <v/>
      </c>
      <c r="AI156" s="384"/>
      <c r="AJ156" s="95"/>
      <c r="AK156" s="178"/>
      <c r="AL156" s="178" t="str">
        <f t="shared" si="157"/>
        <v/>
      </c>
      <c r="AM156" s="95" t="str">
        <f t="shared" si="158"/>
        <v/>
      </c>
      <c r="AN156" s="384"/>
      <c r="AO156" s="95"/>
      <c r="AP156" s="178"/>
      <c r="AQ156" s="178" t="str">
        <f t="shared" si="159"/>
        <v/>
      </c>
      <c r="AR156" s="95" t="str">
        <f t="shared" si="160"/>
        <v/>
      </c>
      <c r="AS156" s="384"/>
      <c r="AT156" s="95"/>
      <c r="AU156" s="178"/>
      <c r="AV156" s="178" t="str">
        <f t="shared" si="161"/>
        <v/>
      </c>
      <c r="AW156" s="95" t="str">
        <f t="shared" si="162"/>
        <v/>
      </c>
      <c r="AX156" s="384"/>
    </row>
    <row r="157" spans="2:50" hidden="1">
      <c r="B157" s="390"/>
      <c r="C157" s="95">
        <v>11</v>
      </c>
      <c r="D157" s="95"/>
      <c r="E157" s="95"/>
      <c r="F157" s="95"/>
      <c r="G157" s="95"/>
      <c r="H157" s="409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00"/>
      <c r="M157" s="154" t="str">
        <f t="shared" si="148"/>
        <v/>
      </c>
      <c r="N157" s="385"/>
      <c r="O157" s="385"/>
      <c r="P157" s="95"/>
      <c r="Q157" s="178"/>
      <c r="R157" s="178" t="str">
        <f t="shared" si="149"/>
        <v/>
      </c>
      <c r="S157" s="95" t="str">
        <f t="shared" si="150"/>
        <v/>
      </c>
      <c r="T157" s="384"/>
      <c r="U157" s="95"/>
      <c r="V157" s="178"/>
      <c r="W157" s="178" t="str">
        <f t="shared" si="151"/>
        <v/>
      </c>
      <c r="X157" s="95" t="str">
        <f t="shared" si="152"/>
        <v/>
      </c>
      <c r="Y157" s="384"/>
      <c r="Z157" s="95"/>
      <c r="AA157" s="178"/>
      <c r="AB157" s="178" t="str">
        <f t="shared" si="153"/>
        <v/>
      </c>
      <c r="AC157" s="95" t="str">
        <f t="shared" si="154"/>
        <v/>
      </c>
      <c r="AD157" s="384"/>
      <c r="AE157" s="95"/>
      <c r="AF157" s="178"/>
      <c r="AG157" s="178" t="str">
        <f t="shared" si="155"/>
        <v/>
      </c>
      <c r="AH157" s="95" t="str">
        <f t="shared" si="156"/>
        <v/>
      </c>
      <c r="AI157" s="384"/>
      <c r="AJ157" s="95"/>
      <c r="AK157" s="178"/>
      <c r="AL157" s="178" t="str">
        <f t="shared" si="157"/>
        <v/>
      </c>
      <c r="AM157" s="95" t="str">
        <f t="shared" si="158"/>
        <v/>
      </c>
      <c r="AN157" s="384"/>
      <c r="AO157" s="95"/>
      <c r="AP157" s="178"/>
      <c r="AQ157" s="178" t="str">
        <f t="shared" si="159"/>
        <v/>
      </c>
      <c r="AR157" s="95" t="str">
        <f t="shared" si="160"/>
        <v/>
      </c>
      <c r="AS157" s="384"/>
      <c r="AT157" s="95"/>
      <c r="AU157" s="178"/>
      <c r="AV157" s="178" t="str">
        <f t="shared" si="161"/>
        <v/>
      </c>
      <c r="AW157" s="95" t="str">
        <f t="shared" si="162"/>
        <v/>
      </c>
      <c r="AX157" s="384"/>
    </row>
    <row r="158" spans="2:50" hidden="1">
      <c r="B158" s="390"/>
      <c r="C158" s="95">
        <v>12</v>
      </c>
      <c r="D158" s="95"/>
      <c r="E158" s="95"/>
      <c r="F158" s="95"/>
      <c r="G158" s="95"/>
      <c r="H158" s="409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00"/>
      <c r="M158" s="154" t="str">
        <f t="shared" si="148"/>
        <v/>
      </c>
      <c r="N158" s="385"/>
      <c r="O158" s="385"/>
      <c r="P158" s="95"/>
      <c r="Q158" s="178"/>
      <c r="R158" s="178" t="str">
        <f t="shared" si="149"/>
        <v/>
      </c>
      <c r="S158" s="95" t="str">
        <f t="shared" si="150"/>
        <v/>
      </c>
      <c r="T158" s="384"/>
      <c r="U158" s="95"/>
      <c r="V158" s="178"/>
      <c r="W158" s="178" t="str">
        <f t="shared" si="151"/>
        <v/>
      </c>
      <c r="X158" s="95" t="str">
        <f t="shared" si="152"/>
        <v/>
      </c>
      <c r="Y158" s="384"/>
      <c r="Z158" s="95"/>
      <c r="AA158" s="178"/>
      <c r="AB158" s="178" t="str">
        <f t="shared" si="153"/>
        <v/>
      </c>
      <c r="AC158" s="95" t="str">
        <f t="shared" si="154"/>
        <v/>
      </c>
      <c r="AD158" s="384"/>
      <c r="AE158" s="95"/>
      <c r="AF158" s="178"/>
      <c r="AG158" s="178" t="str">
        <f t="shared" si="155"/>
        <v/>
      </c>
      <c r="AH158" s="95" t="str">
        <f t="shared" si="156"/>
        <v/>
      </c>
      <c r="AI158" s="384"/>
      <c r="AJ158" s="95"/>
      <c r="AK158" s="178"/>
      <c r="AL158" s="178" t="str">
        <f t="shared" si="157"/>
        <v/>
      </c>
      <c r="AM158" s="95" t="str">
        <f t="shared" si="158"/>
        <v/>
      </c>
      <c r="AN158" s="384"/>
      <c r="AO158" s="95"/>
      <c r="AP158" s="178"/>
      <c r="AQ158" s="178" t="str">
        <f t="shared" si="159"/>
        <v/>
      </c>
      <c r="AR158" s="95" t="str">
        <f t="shared" si="160"/>
        <v/>
      </c>
      <c r="AS158" s="384"/>
      <c r="AT158" s="95"/>
      <c r="AU158" s="178"/>
      <c r="AV158" s="178" t="str">
        <f t="shared" si="161"/>
        <v/>
      </c>
      <c r="AW158" s="95" t="str">
        <f t="shared" si="162"/>
        <v/>
      </c>
      <c r="AX158" s="384"/>
    </row>
    <row r="159" spans="2:50" hidden="1">
      <c r="B159" s="390"/>
      <c r="C159" s="95">
        <v>13</v>
      </c>
      <c r="D159" s="95"/>
      <c r="E159" s="95"/>
      <c r="F159" s="95"/>
      <c r="G159" s="95"/>
      <c r="H159" s="409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00"/>
      <c r="M159" s="154" t="str">
        <f t="shared" si="148"/>
        <v/>
      </c>
      <c r="N159" s="385"/>
      <c r="O159" s="385"/>
      <c r="P159" s="95"/>
      <c r="Q159" s="178"/>
      <c r="R159" s="178" t="str">
        <f t="shared" si="149"/>
        <v/>
      </c>
      <c r="S159" s="95" t="str">
        <f t="shared" si="150"/>
        <v/>
      </c>
      <c r="T159" s="384"/>
      <c r="U159" s="95"/>
      <c r="V159" s="178"/>
      <c r="W159" s="178" t="str">
        <f t="shared" si="151"/>
        <v/>
      </c>
      <c r="X159" s="95" t="str">
        <f t="shared" si="152"/>
        <v/>
      </c>
      <c r="Y159" s="384"/>
      <c r="Z159" s="95"/>
      <c r="AA159" s="178"/>
      <c r="AB159" s="178" t="str">
        <f t="shared" si="153"/>
        <v/>
      </c>
      <c r="AC159" s="95" t="str">
        <f t="shared" si="154"/>
        <v/>
      </c>
      <c r="AD159" s="384"/>
      <c r="AE159" s="95"/>
      <c r="AF159" s="178"/>
      <c r="AG159" s="178" t="str">
        <f t="shared" si="155"/>
        <v/>
      </c>
      <c r="AH159" s="95" t="str">
        <f t="shared" si="156"/>
        <v/>
      </c>
      <c r="AI159" s="384"/>
      <c r="AJ159" s="95"/>
      <c r="AK159" s="178"/>
      <c r="AL159" s="178" t="str">
        <f t="shared" si="157"/>
        <v/>
      </c>
      <c r="AM159" s="95" t="str">
        <f t="shared" si="158"/>
        <v/>
      </c>
      <c r="AN159" s="384"/>
      <c r="AO159" s="95"/>
      <c r="AP159" s="178"/>
      <c r="AQ159" s="178" t="str">
        <f t="shared" si="159"/>
        <v/>
      </c>
      <c r="AR159" s="95" t="str">
        <f t="shared" si="160"/>
        <v/>
      </c>
      <c r="AS159" s="384"/>
      <c r="AT159" s="95"/>
      <c r="AU159" s="178"/>
      <c r="AV159" s="178" t="str">
        <f t="shared" si="161"/>
        <v/>
      </c>
      <c r="AW159" s="95" t="str">
        <f t="shared" si="162"/>
        <v/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95"/>
      <c r="H160" s="409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00"/>
      <c r="M160" s="154" t="str">
        <f t="shared" si="148"/>
        <v/>
      </c>
      <c r="N160" s="385"/>
      <c r="O160" s="385"/>
      <c r="P160" s="95"/>
      <c r="Q160" s="178"/>
      <c r="R160" s="178" t="str">
        <f t="shared" si="149"/>
        <v/>
      </c>
      <c r="S160" s="95" t="str">
        <f t="shared" si="150"/>
        <v/>
      </c>
      <c r="T160" s="384"/>
      <c r="U160" s="95"/>
      <c r="V160" s="178"/>
      <c r="W160" s="178" t="str">
        <f t="shared" si="151"/>
        <v/>
      </c>
      <c r="X160" s="95" t="str">
        <f t="shared" si="152"/>
        <v/>
      </c>
      <c r="Y160" s="384"/>
      <c r="Z160" s="95"/>
      <c r="AA160" s="178"/>
      <c r="AB160" s="178" t="str">
        <f t="shared" si="153"/>
        <v/>
      </c>
      <c r="AC160" s="95" t="str">
        <f t="shared" si="154"/>
        <v/>
      </c>
      <c r="AD160" s="384"/>
      <c r="AE160" s="95"/>
      <c r="AF160" s="178"/>
      <c r="AG160" s="178" t="str">
        <f t="shared" si="155"/>
        <v/>
      </c>
      <c r="AH160" s="95" t="str">
        <f t="shared" si="156"/>
        <v/>
      </c>
      <c r="AI160" s="384"/>
      <c r="AJ160" s="95"/>
      <c r="AK160" s="178"/>
      <c r="AL160" s="178" t="str">
        <f t="shared" si="157"/>
        <v/>
      </c>
      <c r="AM160" s="95" t="str">
        <f t="shared" si="158"/>
        <v/>
      </c>
      <c r="AN160" s="384"/>
      <c r="AO160" s="95"/>
      <c r="AP160" s="178"/>
      <c r="AQ160" s="178" t="str">
        <f t="shared" si="159"/>
        <v/>
      </c>
      <c r="AR160" s="95" t="str">
        <f t="shared" si="160"/>
        <v/>
      </c>
      <c r="AS160" s="384"/>
      <c r="AT160" s="95"/>
      <c r="AU160" s="178"/>
      <c r="AV160" s="178" t="str">
        <f t="shared" si="161"/>
        <v/>
      </c>
      <c r="AW160" s="95" t="str">
        <f t="shared" si="162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95"/>
      <c r="H161" s="410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00"/>
      <c r="M161" s="154" t="str">
        <f t="shared" si="148"/>
        <v/>
      </c>
      <c r="N161" s="385"/>
      <c r="O161" s="385"/>
      <c r="P161" s="95"/>
      <c r="Q161" s="178"/>
      <c r="R161" s="178" t="str">
        <f t="shared" si="149"/>
        <v/>
      </c>
      <c r="S161" s="95" t="str">
        <f t="shared" si="150"/>
        <v/>
      </c>
      <c r="T161" s="384"/>
      <c r="U161" s="95"/>
      <c r="V161" s="178"/>
      <c r="W161" s="178" t="str">
        <f t="shared" si="151"/>
        <v/>
      </c>
      <c r="X161" s="95" t="str">
        <f t="shared" si="152"/>
        <v/>
      </c>
      <c r="Y161" s="384"/>
      <c r="Z161" s="95"/>
      <c r="AA161" s="178"/>
      <c r="AB161" s="178" t="str">
        <f t="shared" si="153"/>
        <v/>
      </c>
      <c r="AC161" s="95" t="str">
        <f t="shared" si="154"/>
        <v/>
      </c>
      <c r="AD161" s="384"/>
      <c r="AE161" s="95"/>
      <c r="AF161" s="178"/>
      <c r="AG161" s="178" t="str">
        <f t="shared" si="155"/>
        <v/>
      </c>
      <c r="AH161" s="95" t="str">
        <f t="shared" si="156"/>
        <v/>
      </c>
      <c r="AI161" s="384"/>
      <c r="AJ161" s="95"/>
      <c r="AK161" s="178"/>
      <c r="AL161" s="178" t="str">
        <f t="shared" si="157"/>
        <v/>
      </c>
      <c r="AM161" s="95" t="str">
        <f t="shared" si="158"/>
        <v/>
      </c>
      <c r="AN161" s="384"/>
      <c r="AO161" s="95"/>
      <c r="AP161" s="178"/>
      <c r="AQ161" s="178" t="str">
        <f t="shared" si="159"/>
        <v/>
      </c>
      <c r="AR161" s="95" t="str">
        <f t="shared" si="160"/>
        <v/>
      </c>
      <c r="AS161" s="384"/>
      <c r="AT161" s="95"/>
      <c r="AU161" s="178"/>
      <c r="AV161" s="178" t="str">
        <f t="shared" si="161"/>
        <v/>
      </c>
      <c r="AW161" s="95" t="str">
        <f t="shared" si="162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90" t="s">
        <v>181</v>
      </c>
      <c r="C167" s="95">
        <v>1</v>
      </c>
      <c r="D167" s="95" t="s">
        <v>182</v>
      </c>
      <c r="E167" s="95">
        <v>10</v>
      </c>
      <c r="F167" s="95">
        <v>3000</v>
      </c>
      <c r="G167" s="178">
        <f t="shared" ref="G167:G175" si="164">F167/E167</f>
        <v>300</v>
      </c>
      <c r="H167" s="408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00">
        <f>IFERROR(AVERAGE(K167:K181),"-")</f>
        <v>280.40878196744887</v>
      </c>
      <c r="M167" s="154">
        <f>IFERROR(RANK(K167, K$167:K$181),"")</f>
        <v>8</v>
      </c>
      <c r="N167" s="385"/>
      <c r="O167" s="385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384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384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384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384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384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384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384">
        <f>AVERAGE(AV167:AV181)</f>
        <v>280.55775904633254</v>
      </c>
    </row>
    <row r="168" spans="2:50" hidden="1">
      <c r="B168" s="390"/>
      <c r="C168" s="95">
        <v>2</v>
      </c>
      <c r="D168" s="95" t="s">
        <v>183</v>
      </c>
      <c r="E168" s="95">
        <v>10</v>
      </c>
      <c r="F168" s="95">
        <v>3000</v>
      </c>
      <c r="G168" s="178">
        <f t="shared" si="164"/>
        <v>300</v>
      </c>
      <c r="H168" s="409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00"/>
      <c r="M168" s="154">
        <f t="shared" ref="M168:M181" si="166">IFERROR(RANK(K168, K$167:K$181),"")</f>
        <v>5</v>
      </c>
      <c r="N168" s="385"/>
      <c r="O168" s="385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384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384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384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384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384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384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384"/>
    </row>
    <row r="169" spans="2:50" hidden="1">
      <c r="B169" s="390"/>
      <c r="C169" s="95">
        <v>3</v>
      </c>
      <c r="D169" s="95" t="s">
        <v>184</v>
      </c>
      <c r="E169" s="95">
        <v>10</v>
      </c>
      <c r="F169" s="95">
        <v>3000</v>
      </c>
      <c r="G169" s="178">
        <f t="shared" si="164"/>
        <v>300</v>
      </c>
      <c r="H169" s="409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00"/>
      <c r="M169" s="154">
        <f t="shared" si="166"/>
        <v>7</v>
      </c>
      <c r="N169" s="385"/>
      <c r="O169" s="385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384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384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384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384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384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384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384"/>
    </row>
    <row r="170" spans="2:50" hidden="1">
      <c r="B170" s="390"/>
      <c r="C170" s="95">
        <v>4</v>
      </c>
      <c r="D170" s="95" t="s">
        <v>187</v>
      </c>
      <c r="E170" s="95">
        <v>10</v>
      </c>
      <c r="F170" s="95">
        <v>3000</v>
      </c>
      <c r="G170" s="178">
        <f t="shared" si="164"/>
        <v>300</v>
      </c>
      <c r="H170" s="409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00"/>
      <c r="M170" s="154">
        <f t="shared" si="166"/>
        <v>6</v>
      </c>
      <c r="N170" s="385"/>
      <c r="O170" s="385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384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384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384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384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384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384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384"/>
    </row>
    <row r="171" spans="2:50" hidden="1">
      <c r="B171" s="390"/>
      <c r="C171" s="95">
        <v>5</v>
      </c>
      <c r="D171" s="95" t="s">
        <v>188</v>
      </c>
      <c r="E171" s="95">
        <v>10</v>
      </c>
      <c r="F171" s="95">
        <v>3000</v>
      </c>
      <c r="G171" s="178">
        <f t="shared" si="164"/>
        <v>300</v>
      </c>
      <c r="H171" s="409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00"/>
      <c r="M171" s="154">
        <f t="shared" si="166"/>
        <v>4</v>
      </c>
      <c r="N171" s="385"/>
      <c r="O171" s="385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384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384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384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384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384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384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384"/>
    </row>
    <row r="172" spans="2:50" hidden="1">
      <c r="B172" s="390"/>
      <c r="C172" s="95">
        <v>6</v>
      </c>
      <c r="D172" s="95" t="s">
        <v>189</v>
      </c>
      <c r="E172" s="95">
        <v>10</v>
      </c>
      <c r="F172" s="95">
        <v>3000</v>
      </c>
      <c r="G172" s="178">
        <f t="shared" si="164"/>
        <v>300</v>
      </c>
      <c r="H172" s="409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00"/>
      <c r="M172" s="154">
        <f t="shared" si="166"/>
        <v>2</v>
      </c>
      <c r="N172" s="385"/>
      <c r="O172" s="385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384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384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384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384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384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384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384"/>
    </row>
    <row r="173" spans="2:50" hidden="1">
      <c r="B173" s="390"/>
      <c r="C173" s="95">
        <v>7</v>
      </c>
      <c r="D173" s="95" t="s">
        <v>191</v>
      </c>
      <c r="E173" s="95">
        <v>13</v>
      </c>
      <c r="F173" s="95">
        <v>2000</v>
      </c>
      <c r="G173" s="178">
        <f t="shared" si="164"/>
        <v>153.84615384615384</v>
      </c>
      <c r="H173" s="409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00"/>
      <c r="M173" s="154">
        <f t="shared" si="166"/>
        <v>9</v>
      </c>
      <c r="N173" s="385"/>
      <c r="O173" s="385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384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384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384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384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384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384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384"/>
    </row>
    <row r="174" spans="2:50" hidden="1">
      <c r="B174" s="390"/>
      <c r="C174" s="95">
        <v>8</v>
      </c>
      <c r="D174" s="95" t="s">
        <v>192</v>
      </c>
      <c r="E174" s="95">
        <v>10</v>
      </c>
      <c r="F174" s="95">
        <v>3000</v>
      </c>
      <c r="G174" s="178">
        <f t="shared" si="164"/>
        <v>300</v>
      </c>
      <c r="H174" s="409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00"/>
      <c r="M174" s="154">
        <f t="shared" si="166"/>
        <v>3</v>
      </c>
      <c r="N174" s="385"/>
      <c r="O174" s="385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384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384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384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384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384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384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384"/>
    </row>
    <row r="175" spans="2:50" hidden="1">
      <c r="B175" s="390"/>
      <c r="C175" s="95">
        <v>9</v>
      </c>
      <c r="D175" s="95" t="s">
        <v>193</v>
      </c>
      <c r="E175" s="95">
        <v>8</v>
      </c>
      <c r="F175" s="95">
        <v>3000</v>
      </c>
      <c r="G175" s="178">
        <f t="shared" si="164"/>
        <v>375</v>
      </c>
      <c r="H175" s="409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00"/>
      <c r="M175" s="154">
        <f t="shared" si="166"/>
        <v>1</v>
      </c>
      <c r="N175" s="385"/>
      <c r="O175" s="385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384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384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384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384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384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384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384"/>
    </row>
    <row r="176" spans="2:50" hidden="1">
      <c r="B176" s="390"/>
      <c r="C176" s="95">
        <v>10</v>
      </c>
      <c r="D176" s="95"/>
      <c r="E176" s="95"/>
      <c r="F176" s="95"/>
      <c r="G176" s="95"/>
      <c r="H176" s="409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00"/>
      <c r="M176" s="154" t="str">
        <f t="shared" si="166"/>
        <v/>
      </c>
      <c r="N176" s="385"/>
      <c r="O176" s="385"/>
      <c r="P176" s="95"/>
      <c r="Q176" s="178"/>
      <c r="R176" s="178" t="str">
        <f t="shared" si="167"/>
        <v/>
      </c>
      <c r="S176" s="95" t="str">
        <f t="shared" si="168"/>
        <v/>
      </c>
      <c r="T176" s="384"/>
      <c r="U176" s="95"/>
      <c r="V176" s="178"/>
      <c r="W176" s="178" t="str">
        <f t="shared" si="169"/>
        <v/>
      </c>
      <c r="X176" s="95" t="str">
        <f t="shared" si="170"/>
        <v/>
      </c>
      <c r="Y176" s="384"/>
      <c r="Z176" s="95"/>
      <c r="AA176" s="178"/>
      <c r="AB176" s="178" t="str">
        <f t="shared" si="171"/>
        <v/>
      </c>
      <c r="AC176" s="95" t="str">
        <f t="shared" si="172"/>
        <v/>
      </c>
      <c r="AD176" s="384"/>
      <c r="AE176" s="95"/>
      <c r="AF176" s="178"/>
      <c r="AG176" s="178" t="str">
        <f t="shared" si="173"/>
        <v/>
      </c>
      <c r="AH176" s="95" t="str">
        <f t="shared" si="174"/>
        <v/>
      </c>
      <c r="AI176" s="384"/>
      <c r="AJ176" s="95"/>
      <c r="AK176" s="178"/>
      <c r="AL176" s="178" t="str">
        <f t="shared" si="175"/>
        <v/>
      </c>
      <c r="AM176" s="95" t="str">
        <f t="shared" si="176"/>
        <v/>
      </c>
      <c r="AN176" s="384"/>
      <c r="AO176" s="95"/>
      <c r="AP176" s="178"/>
      <c r="AQ176" s="178" t="str">
        <f t="shared" si="177"/>
        <v/>
      </c>
      <c r="AR176" s="95" t="str">
        <f t="shared" si="178"/>
        <v/>
      </c>
      <c r="AS176" s="384"/>
      <c r="AT176" s="95"/>
      <c r="AU176" s="178"/>
      <c r="AV176" s="178" t="str">
        <f t="shared" si="179"/>
        <v/>
      </c>
      <c r="AW176" s="95" t="str">
        <f t="shared" si="180"/>
        <v/>
      </c>
      <c r="AX176" s="384"/>
    </row>
    <row r="177" spans="2:50" hidden="1">
      <c r="B177" s="390"/>
      <c r="C177" s="95">
        <v>11</v>
      </c>
      <c r="D177" s="95"/>
      <c r="E177" s="95"/>
      <c r="F177" s="95"/>
      <c r="G177" s="95"/>
      <c r="H177" s="409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00"/>
      <c r="M177" s="154" t="str">
        <f t="shared" si="166"/>
        <v/>
      </c>
      <c r="N177" s="385"/>
      <c r="O177" s="385"/>
      <c r="P177" s="95"/>
      <c r="Q177" s="178"/>
      <c r="R177" s="178" t="str">
        <f t="shared" si="167"/>
        <v/>
      </c>
      <c r="S177" s="95" t="str">
        <f t="shared" si="168"/>
        <v/>
      </c>
      <c r="T177" s="384"/>
      <c r="U177" s="95"/>
      <c r="V177" s="178"/>
      <c r="W177" s="178" t="str">
        <f t="shared" si="169"/>
        <v/>
      </c>
      <c r="X177" s="95" t="str">
        <f t="shared" si="170"/>
        <v/>
      </c>
      <c r="Y177" s="384"/>
      <c r="Z177" s="95"/>
      <c r="AA177" s="178"/>
      <c r="AB177" s="178" t="str">
        <f t="shared" si="171"/>
        <v/>
      </c>
      <c r="AC177" s="95" t="str">
        <f t="shared" si="172"/>
        <v/>
      </c>
      <c r="AD177" s="384"/>
      <c r="AE177" s="95"/>
      <c r="AF177" s="178"/>
      <c r="AG177" s="178" t="str">
        <f t="shared" si="173"/>
        <v/>
      </c>
      <c r="AH177" s="95" t="str">
        <f t="shared" si="174"/>
        <v/>
      </c>
      <c r="AI177" s="384"/>
      <c r="AJ177" s="95"/>
      <c r="AK177" s="178"/>
      <c r="AL177" s="178" t="str">
        <f t="shared" si="175"/>
        <v/>
      </c>
      <c r="AM177" s="95" t="str">
        <f t="shared" si="176"/>
        <v/>
      </c>
      <c r="AN177" s="384"/>
      <c r="AO177" s="95"/>
      <c r="AP177" s="178"/>
      <c r="AQ177" s="178" t="str">
        <f t="shared" si="177"/>
        <v/>
      </c>
      <c r="AR177" s="95" t="str">
        <f t="shared" si="178"/>
        <v/>
      </c>
      <c r="AS177" s="384"/>
      <c r="AT177" s="95"/>
      <c r="AU177" s="178"/>
      <c r="AV177" s="178" t="str">
        <f t="shared" si="179"/>
        <v/>
      </c>
      <c r="AW177" s="95" t="str">
        <f t="shared" si="180"/>
        <v/>
      </c>
      <c r="AX177" s="384"/>
    </row>
    <row r="178" spans="2:50" hidden="1">
      <c r="B178" s="390"/>
      <c r="C178" s="95">
        <v>12</v>
      </c>
      <c r="D178" s="95"/>
      <c r="E178" s="95"/>
      <c r="F178" s="95"/>
      <c r="G178" s="95"/>
      <c r="H178" s="409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00"/>
      <c r="M178" s="154" t="str">
        <f t="shared" si="166"/>
        <v/>
      </c>
      <c r="N178" s="385"/>
      <c r="O178" s="385"/>
      <c r="P178" s="95"/>
      <c r="Q178" s="178"/>
      <c r="R178" s="178" t="str">
        <f t="shared" si="167"/>
        <v/>
      </c>
      <c r="S178" s="95" t="str">
        <f t="shared" si="168"/>
        <v/>
      </c>
      <c r="T178" s="384"/>
      <c r="U178" s="95"/>
      <c r="V178" s="178"/>
      <c r="W178" s="178" t="str">
        <f t="shared" si="169"/>
        <v/>
      </c>
      <c r="X178" s="95" t="str">
        <f t="shared" si="170"/>
        <v/>
      </c>
      <c r="Y178" s="384"/>
      <c r="Z178" s="95"/>
      <c r="AA178" s="178"/>
      <c r="AB178" s="178" t="str">
        <f t="shared" si="171"/>
        <v/>
      </c>
      <c r="AC178" s="95" t="str">
        <f t="shared" si="172"/>
        <v/>
      </c>
      <c r="AD178" s="384"/>
      <c r="AE178" s="95"/>
      <c r="AF178" s="178"/>
      <c r="AG178" s="178" t="str">
        <f t="shared" si="173"/>
        <v/>
      </c>
      <c r="AH178" s="95" t="str">
        <f t="shared" si="174"/>
        <v/>
      </c>
      <c r="AI178" s="384"/>
      <c r="AJ178" s="95"/>
      <c r="AK178" s="178"/>
      <c r="AL178" s="178" t="str">
        <f t="shared" si="175"/>
        <v/>
      </c>
      <c r="AM178" s="95" t="str">
        <f t="shared" si="176"/>
        <v/>
      </c>
      <c r="AN178" s="384"/>
      <c r="AO178" s="95"/>
      <c r="AP178" s="178"/>
      <c r="AQ178" s="178" t="str">
        <f t="shared" si="177"/>
        <v/>
      </c>
      <c r="AR178" s="95" t="str">
        <f t="shared" si="178"/>
        <v/>
      </c>
      <c r="AS178" s="384"/>
      <c r="AT178" s="95"/>
      <c r="AU178" s="178"/>
      <c r="AV178" s="178" t="str">
        <f t="shared" si="179"/>
        <v/>
      </c>
      <c r="AW178" s="95" t="str">
        <f t="shared" si="180"/>
        <v/>
      </c>
      <c r="AX178" s="384"/>
    </row>
    <row r="179" spans="2:50" hidden="1">
      <c r="B179" s="390"/>
      <c r="C179" s="95">
        <v>13</v>
      </c>
      <c r="D179" s="95"/>
      <c r="E179" s="95"/>
      <c r="F179" s="95"/>
      <c r="G179" s="95"/>
      <c r="H179" s="409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00"/>
      <c r="M179" s="154" t="str">
        <f t="shared" si="166"/>
        <v/>
      </c>
      <c r="N179" s="385"/>
      <c r="O179" s="385"/>
      <c r="P179" s="95"/>
      <c r="Q179" s="178"/>
      <c r="R179" s="178" t="str">
        <f t="shared" si="167"/>
        <v/>
      </c>
      <c r="S179" s="95" t="str">
        <f t="shared" si="168"/>
        <v/>
      </c>
      <c r="T179" s="384"/>
      <c r="U179" s="95"/>
      <c r="V179" s="178"/>
      <c r="W179" s="178" t="str">
        <f t="shared" si="169"/>
        <v/>
      </c>
      <c r="X179" s="95" t="str">
        <f t="shared" si="170"/>
        <v/>
      </c>
      <c r="Y179" s="384"/>
      <c r="Z179" s="95"/>
      <c r="AA179" s="178"/>
      <c r="AB179" s="178" t="str">
        <f t="shared" si="171"/>
        <v/>
      </c>
      <c r="AC179" s="95" t="str">
        <f t="shared" si="172"/>
        <v/>
      </c>
      <c r="AD179" s="384"/>
      <c r="AE179" s="95"/>
      <c r="AF179" s="178"/>
      <c r="AG179" s="178" t="str">
        <f t="shared" si="173"/>
        <v/>
      </c>
      <c r="AH179" s="95" t="str">
        <f t="shared" si="174"/>
        <v/>
      </c>
      <c r="AI179" s="384"/>
      <c r="AJ179" s="95"/>
      <c r="AK179" s="178"/>
      <c r="AL179" s="178" t="str">
        <f t="shared" si="175"/>
        <v/>
      </c>
      <c r="AM179" s="95" t="str">
        <f t="shared" si="176"/>
        <v/>
      </c>
      <c r="AN179" s="384"/>
      <c r="AO179" s="95"/>
      <c r="AP179" s="178"/>
      <c r="AQ179" s="178" t="str">
        <f t="shared" si="177"/>
        <v/>
      </c>
      <c r="AR179" s="95" t="str">
        <f t="shared" si="178"/>
        <v/>
      </c>
      <c r="AS179" s="384"/>
      <c r="AT179" s="95"/>
      <c r="AU179" s="178"/>
      <c r="AV179" s="178" t="str">
        <f t="shared" si="179"/>
        <v/>
      </c>
      <c r="AW179" s="95" t="str">
        <f t="shared" si="180"/>
        <v/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95"/>
      <c r="H180" s="409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00"/>
      <c r="M180" s="154" t="str">
        <f t="shared" si="166"/>
        <v/>
      </c>
      <c r="N180" s="385"/>
      <c r="O180" s="385"/>
      <c r="P180" s="95"/>
      <c r="Q180" s="178"/>
      <c r="R180" s="178" t="str">
        <f t="shared" si="167"/>
        <v/>
      </c>
      <c r="S180" s="95" t="str">
        <f t="shared" si="168"/>
        <v/>
      </c>
      <c r="T180" s="384"/>
      <c r="U180" s="95"/>
      <c r="V180" s="178"/>
      <c r="W180" s="178" t="str">
        <f t="shared" si="169"/>
        <v/>
      </c>
      <c r="X180" s="95" t="str">
        <f t="shared" si="170"/>
        <v/>
      </c>
      <c r="Y180" s="384"/>
      <c r="Z180" s="95"/>
      <c r="AA180" s="178"/>
      <c r="AB180" s="178" t="str">
        <f t="shared" si="171"/>
        <v/>
      </c>
      <c r="AC180" s="95" t="str">
        <f t="shared" si="172"/>
        <v/>
      </c>
      <c r="AD180" s="384"/>
      <c r="AE180" s="95"/>
      <c r="AF180" s="178"/>
      <c r="AG180" s="178" t="str">
        <f t="shared" si="173"/>
        <v/>
      </c>
      <c r="AH180" s="95" t="str">
        <f t="shared" si="174"/>
        <v/>
      </c>
      <c r="AI180" s="384"/>
      <c r="AJ180" s="95"/>
      <c r="AK180" s="178"/>
      <c r="AL180" s="178" t="str">
        <f t="shared" si="175"/>
        <v/>
      </c>
      <c r="AM180" s="95" t="str">
        <f t="shared" si="176"/>
        <v/>
      </c>
      <c r="AN180" s="384"/>
      <c r="AO180" s="95"/>
      <c r="AP180" s="178"/>
      <c r="AQ180" s="178" t="str">
        <f t="shared" si="177"/>
        <v/>
      </c>
      <c r="AR180" s="95" t="str">
        <f t="shared" si="178"/>
        <v/>
      </c>
      <c r="AS180" s="384"/>
      <c r="AT180" s="95"/>
      <c r="AU180" s="178"/>
      <c r="AV180" s="178" t="str">
        <f t="shared" si="179"/>
        <v/>
      </c>
      <c r="AW180" s="95" t="str">
        <f t="shared" si="180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95"/>
      <c r="H181" s="410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00"/>
      <c r="M181" s="154" t="str">
        <f t="shared" si="166"/>
        <v/>
      </c>
      <c r="N181" s="385"/>
      <c r="O181" s="385"/>
      <c r="P181" s="95"/>
      <c r="Q181" s="178"/>
      <c r="R181" s="178" t="str">
        <f t="shared" si="167"/>
        <v/>
      </c>
      <c r="S181" s="95" t="str">
        <f t="shared" si="168"/>
        <v/>
      </c>
      <c r="T181" s="384"/>
      <c r="U181" s="95"/>
      <c r="V181" s="178"/>
      <c r="W181" s="178" t="str">
        <f t="shared" si="169"/>
        <v/>
      </c>
      <c r="X181" s="95" t="str">
        <f t="shared" si="170"/>
        <v/>
      </c>
      <c r="Y181" s="384"/>
      <c r="Z181" s="95"/>
      <c r="AA181" s="178"/>
      <c r="AB181" s="178" t="str">
        <f t="shared" si="171"/>
        <v/>
      </c>
      <c r="AC181" s="95" t="str">
        <f t="shared" si="172"/>
        <v/>
      </c>
      <c r="AD181" s="384"/>
      <c r="AE181" s="95"/>
      <c r="AF181" s="178"/>
      <c r="AG181" s="178" t="str">
        <f t="shared" si="173"/>
        <v/>
      </c>
      <c r="AH181" s="95" t="str">
        <f t="shared" si="174"/>
        <v/>
      </c>
      <c r="AI181" s="384"/>
      <c r="AJ181" s="95"/>
      <c r="AK181" s="178"/>
      <c r="AL181" s="178" t="str">
        <f t="shared" si="175"/>
        <v/>
      </c>
      <c r="AM181" s="95" t="str">
        <f t="shared" si="176"/>
        <v/>
      </c>
      <c r="AN181" s="384"/>
      <c r="AO181" s="95"/>
      <c r="AP181" s="178"/>
      <c r="AQ181" s="178" t="str">
        <f t="shared" si="177"/>
        <v/>
      </c>
      <c r="AR181" s="95" t="str">
        <f t="shared" si="178"/>
        <v/>
      </c>
      <c r="AS181" s="384"/>
      <c r="AT181" s="95"/>
      <c r="AU181" s="178"/>
      <c r="AV181" s="178" t="str">
        <f t="shared" si="179"/>
        <v/>
      </c>
      <c r="AW181" s="95" t="str">
        <f t="shared" si="180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90" t="s">
        <v>181</v>
      </c>
      <c r="C187" s="95">
        <v>1</v>
      </c>
      <c r="D187" s="95" t="s">
        <v>182</v>
      </c>
      <c r="E187" s="95">
        <v>10</v>
      </c>
      <c r="F187" s="95">
        <v>3000</v>
      </c>
      <c r="G187" s="178">
        <f t="shared" ref="G187:G195" si="182">F187/E187</f>
        <v>300</v>
      </c>
      <c r="H187" s="408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00">
        <f>IFERROR(AVERAGE(K187:K201),"-")</f>
        <v>280.26677061553124</v>
      </c>
      <c r="M187" s="154">
        <f>IFERROR(RANK(K187, K$187:K$201),"")</f>
        <v>8</v>
      </c>
      <c r="N187" s="385"/>
      <c r="O187" s="385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384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384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384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384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384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384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384">
        <f>AVERAGE(AV187:AV201)</f>
        <v>295.63009918346484</v>
      </c>
    </row>
    <row r="188" spans="2:50">
      <c r="B188" s="390"/>
      <c r="C188" s="95">
        <v>2</v>
      </c>
      <c r="D188" s="95" t="s">
        <v>183</v>
      </c>
      <c r="E188" s="95">
        <v>10</v>
      </c>
      <c r="F188" s="95">
        <v>3000</v>
      </c>
      <c r="G188" s="178">
        <f t="shared" si="182"/>
        <v>300</v>
      </c>
      <c r="H188" s="409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00"/>
      <c r="M188" s="154">
        <f t="shared" ref="M188:M201" si="184">IFERROR(RANK(K188, K$187:K$201),"")</f>
        <v>7</v>
      </c>
      <c r="N188" s="385"/>
      <c r="O188" s="385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384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384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384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384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384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384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384"/>
    </row>
    <row r="189" spans="2:50">
      <c r="B189" s="390"/>
      <c r="C189" s="95">
        <v>3</v>
      </c>
      <c r="D189" s="95" t="s">
        <v>184</v>
      </c>
      <c r="E189" s="95">
        <v>10</v>
      </c>
      <c r="F189" s="95">
        <v>3000</v>
      </c>
      <c r="G189" s="178">
        <f t="shared" si="182"/>
        <v>300</v>
      </c>
      <c r="H189" s="409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00"/>
      <c r="M189" s="154">
        <f t="shared" si="184"/>
        <v>5</v>
      </c>
      <c r="N189" s="385"/>
      <c r="O189" s="385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384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384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384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384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384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384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384"/>
    </row>
    <row r="190" spans="2:50">
      <c r="B190" s="390"/>
      <c r="C190" s="95">
        <v>4</v>
      </c>
      <c r="D190" s="95" t="s">
        <v>187</v>
      </c>
      <c r="E190" s="95">
        <v>10</v>
      </c>
      <c r="F190" s="95">
        <v>3000</v>
      </c>
      <c r="G190" s="178">
        <f t="shared" si="182"/>
        <v>300</v>
      </c>
      <c r="H190" s="409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00"/>
      <c r="M190" s="154">
        <f t="shared" si="184"/>
        <v>6</v>
      </c>
      <c r="N190" s="385"/>
      <c r="O190" s="385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384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384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384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384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384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384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384"/>
    </row>
    <row r="191" spans="2:50">
      <c r="B191" s="390"/>
      <c r="C191" s="95">
        <v>5</v>
      </c>
      <c r="D191" s="95" t="s">
        <v>188</v>
      </c>
      <c r="E191" s="95">
        <v>10</v>
      </c>
      <c r="F191" s="95">
        <v>3000</v>
      </c>
      <c r="G191" s="178">
        <f t="shared" si="182"/>
        <v>300</v>
      </c>
      <c r="H191" s="409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00"/>
      <c r="M191" s="154">
        <f t="shared" si="184"/>
        <v>4</v>
      </c>
      <c r="N191" s="385"/>
      <c r="O191" s="385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384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384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384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384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384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384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384"/>
    </row>
    <row r="192" spans="2:50">
      <c r="B192" s="390"/>
      <c r="C192" s="95">
        <v>6</v>
      </c>
      <c r="D192" s="95" t="s">
        <v>189</v>
      </c>
      <c r="E192" s="95">
        <v>10</v>
      </c>
      <c r="F192" s="95">
        <v>3000</v>
      </c>
      <c r="G192" s="178">
        <f t="shared" si="182"/>
        <v>300</v>
      </c>
      <c r="H192" s="409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00"/>
      <c r="M192" s="154">
        <f t="shared" si="184"/>
        <v>2</v>
      </c>
      <c r="N192" s="385"/>
      <c r="O192" s="385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384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384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384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384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384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384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384"/>
    </row>
    <row r="193" spans="2:50">
      <c r="B193" s="390"/>
      <c r="C193" s="95">
        <v>7</v>
      </c>
      <c r="D193" s="95" t="s">
        <v>191</v>
      </c>
      <c r="E193" s="95">
        <v>13</v>
      </c>
      <c r="F193" s="95">
        <v>2000</v>
      </c>
      <c r="G193" s="178">
        <f t="shared" si="182"/>
        <v>153.84615384615384</v>
      </c>
      <c r="H193" s="409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00"/>
      <c r="M193" s="154">
        <f t="shared" si="184"/>
        <v>9</v>
      </c>
      <c r="N193" s="385"/>
      <c r="O193" s="385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384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384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384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384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384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384"/>
      <c r="AT193" s="316"/>
      <c r="AU193" s="317"/>
      <c r="AV193" s="317" t="str">
        <f t="shared" si="197"/>
        <v/>
      </c>
      <c r="AW193" s="316" t="str">
        <f t="shared" si="198"/>
        <v/>
      </c>
      <c r="AX193" s="384"/>
    </row>
    <row r="194" spans="2:50">
      <c r="B194" s="390"/>
      <c r="C194" s="95">
        <v>8</v>
      </c>
      <c r="D194" s="95" t="s">
        <v>192</v>
      </c>
      <c r="E194" s="95">
        <v>10</v>
      </c>
      <c r="F194" s="95">
        <v>3000</v>
      </c>
      <c r="G194" s="178">
        <f t="shared" si="182"/>
        <v>300</v>
      </c>
      <c r="H194" s="409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00"/>
      <c r="M194" s="154">
        <f t="shared" si="184"/>
        <v>3</v>
      </c>
      <c r="N194" s="385"/>
      <c r="O194" s="385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384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384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384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384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384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384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384"/>
    </row>
    <row r="195" spans="2:50">
      <c r="B195" s="390"/>
      <c r="C195" s="95">
        <v>9</v>
      </c>
      <c r="D195" s="95" t="s">
        <v>193</v>
      </c>
      <c r="E195" s="95">
        <v>8</v>
      </c>
      <c r="F195" s="95">
        <v>3000</v>
      </c>
      <c r="G195" s="178">
        <f t="shared" si="182"/>
        <v>375</v>
      </c>
      <c r="H195" s="409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00"/>
      <c r="M195" s="154">
        <f t="shared" si="184"/>
        <v>1</v>
      </c>
      <c r="N195" s="385"/>
      <c r="O195" s="385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384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384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384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384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384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384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384"/>
    </row>
    <row r="196" spans="2:50">
      <c r="B196" s="390"/>
      <c r="C196" s="95">
        <v>10</v>
      </c>
      <c r="D196" s="95"/>
      <c r="E196" s="95"/>
      <c r="F196" s="95"/>
      <c r="G196" s="95"/>
      <c r="H196" s="409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00"/>
      <c r="M196" s="154" t="str">
        <f t="shared" si="184"/>
        <v/>
      </c>
      <c r="N196" s="385"/>
      <c r="O196" s="385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384"/>
      <c r="U196" s="95"/>
      <c r="V196" s="178"/>
      <c r="W196" s="178" t="str">
        <f t="shared" si="187"/>
        <v/>
      </c>
      <c r="X196" s="95" t="str">
        <f t="shared" si="188"/>
        <v/>
      </c>
      <c r="Y196" s="384"/>
      <c r="Z196" s="95"/>
      <c r="AA196" s="178"/>
      <c r="AB196" s="178" t="str">
        <f t="shared" si="189"/>
        <v/>
      </c>
      <c r="AC196" s="95" t="str">
        <f t="shared" si="190"/>
        <v/>
      </c>
      <c r="AD196" s="384"/>
      <c r="AE196" s="95"/>
      <c r="AF196" s="178"/>
      <c r="AG196" s="178" t="str">
        <f t="shared" si="191"/>
        <v/>
      </c>
      <c r="AH196" s="95" t="str">
        <f t="shared" si="192"/>
        <v/>
      </c>
      <c r="AI196" s="384"/>
      <c r="AJ196" s="95"/>
      <c r="AK196" s="178"/>
      <c r="AL196" s="178" t="str">
        <f t="shared" si="193"/>
        <v/>
      </c>
      <c r="AM196" s="95" t="str">
        <f t="shared" si="194"/>
        <v/>
      </c>
      <c r="AN196" s="384"/>
      <c r="AO196" s="95"/>
      <c r="AP196" s="178"/>
      <c r="AQ196" s="178" t="str">
        <f t="shared" si="195"/>
        <v/>
      </c>
      <c r="AR196" s="95" t="str">
        <f t="shared" si="196"/>
        <v/>
      </c>
      <c r="AS196" s="384"/>
      <c r="AT196" s="95"/>
      <c r="AU196" s="178"/>
      <c r="AV196" s="178" t="str">
        <f t="shared" si="197"/>
        <v/>
      </c>
      <c r="AW196" s="95" t="str">
        <f t="shared" si="198"/>
        <v/>
      </c>
      <c r="AX196" s="384"/>
    </row>
    <row r="197" spans="2:50">
      <c r="B197" s="390"/>
      <c r="C197" s="95">
        <v>11</v>
      </c>
      <c r="D197" s="95"/>
      <c r="E197" s="95"/>
      <c r="F197" s="95"/>
      <c r="G197" s="95"/>
      <c r="H197" s="409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00"/>
      <c r="M197" s="154" t="str">
        <f t="shared" si="184"/>
        <v/>
      </c>
      <c r="N197" s="385"/>
      <c r="O197" s="385"/>
      <c r="P197" s="95"/>
      <c r="Q197" s="178"/>
      <c r="R197" s="178" t="str">
        <f t="shared" si="200"/>
        <v/>
      </c>
      <c r="S197" s="95" t="str">
        <f t="shared" si="186"/>
        <v/>
      </c>
      <c r="T197" s="384"/>
      <c r="U197" s="95"/>
      <c r="V197" s="178"/>
      <c r="W197" s="178" t="str">
        <f t="shared" si="187"/>
        <v/>
      </c>
      <c r="X197" s="95" t="str">
        <f t="shared" si="188"/>
        <v/>
      </c>
      <c r="Y197" s="384"/>
      <c r="Z197" s="95"/>
      <c r="AA197" s="178"/>
      <c r="AB197" s="178" t="str">
        <f t="shared" si="189"/>
        <v/>
      </c>
      <c r="AC197" s="95" t="str">
        <f t="shared" si="190"/>
        <v/>
      </c>
      <c r="AD197" s="384"/>
      <c r="AE197" s="95"/>
      <c r="AF197" s="178"/>
      <c r="AG197" s="178" t="str">
        <f t="shared" si="191"/>
        <v/>
      </c>
      <c r="AH197" s="95" t="str">
        <f t="shared" si="192"/>
        <v/>
      </c>
      <c r="AI197" s="384"/>
      <c r="AJ197" s="95"/>
      <c r="AK197" s="178"/>
      <c r="AL197" s="178" t="str">
        <f t="shared" si="193"/>
        <v/>
      </c>
      <c r="AM197" s="95" t="str">
        <f t="shared" si="194"/>
        <v/>
      </c>
      <c r="AN197" s="384"/>
      <c r="AO197" s="95"/>
      <c r="AP197" s="178"/>
      <c r="AQ197" s="178" t="str">
        <f t="shared" si="195"/>
        <v/>
      </c>
      <c r="AR197" s="95" t="str">
        <f t="shared" si="196"/>
        <v/>
      </c>
      <c r="AS197" s="384"/>
      <c r="AT197" s="95"/>
      <c r="AU197" s="178"/>
      <c r="AV197" s="178" t="str">
        <f t="shared" si="197"/>
        <v/>
      </c>
      <c r="AW197" s="95" t="str">
        <f t="shared" si="198"/>
        <v/>
      </c>
      <c r="AX197" s="384"/>
    </row>
    <row r="198" spans="2:50">
      <c r="B198" s="390"/>
      <c r="C198" s="95">
        <v>12</v>
      </c>
      <c r="D198" s="95"/>
      <c r="E198" s="95"/>
      <c r="F198" s="95"/>
      <c r="G198" s="95"/>
      <c r="H198" s="409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00"/>
      <c r="M198" s="154" t="str">
        <f t="shared" si="184"/>
        <v/>
      </c>
      <c r="N198" s="385"/>
      <c r="O198" s="385"/>
      <c r="P198" s="95"/>
      <c r="Q198" s="178"/>
      <c r="R198" s="178" t="str">
        <f t="shared" si="200"/>
        <v/>
      </c>
      <c r="S198" s="95" t="str">
        <f t="shared" si="186"/>
        <v/>
      </c>
      <c r="T198" s="384"/>
      <c r="U198" s="95"/>
      <c r="V198" s="178"/>
      <c r="W198" s="178" t="str">
        <f t="shared" si="187"/>
        <v/>
      </c>
      <c r="X198" s="95" t="str">
        <f t="shared" si="188"/>
        <v/>
      </c>
      <c r="Y198" s="384"/>
      <c r="Z198" s="95"/>
      <c r="AA198" s="178"/>
      <c r="AB198" s="178" t="str">
        <f t="shared" si="189"/>
        <v/>
      </c>
      <c r="AC198" s="95" t="str">
        <f t="shared" si="190"/>
        <v/>
      </c>
      <c r="AD198" s="384"/>
      <c r="AE198" s="95"/>
      <c r="AF198" s="178"/>
      <c r="AG198" s="178" t="str">
        <f t="shared" si="191"/>
        <v/>
      </c>
      <c r="AH198" s="95" t="str">
        <f t="shared" si="192"/>
        <v/>
      </c>
      <c r="AI198" s="384"/>
      <c r="AJ198" s="95"/>
      <c r="AK198" s="178"/>
      <c r="AL198" s="178" t="str">
        <f t="shared" si="193"/>
        <v/>
      </c>
      <c r="AM198" s="95" t="str">
        <f t="shared" si="194"/>
        <v/>
      </c>
      <c r="AN198" s="384"/>
      <c r="AO198" s="95"/>
      <c r="AP198" s="178"/>
      <c r="AQ198" s="178" t="str">
        <f t="shared" si="195"/>
        <v/>
      </c>
      <c r="AR198" s="95" t="str">
        <f t="shared" si="196"/>
        <v/>
      </c>
      <c r="AS198" s="384"/>
      <c r="AT198" s="95"/>
      <c r="AU198" s="178"/>
      <c r="AV198" s="178" t="str">
        <f t="shared" si="197"/>
        <v/>
      </c>
      <c r="AW198" s="95" t="str">
        <f t="shared" si="198"/>
        <v/>
      </c>
      <c r="AX198" s="384"/>
    </row>
    <row r="199" spans="2:50">
      <c r="B199" s="390"/>
      <c r="C199" s="95">
        <v>13</v>
      </c>
      <c r="D199" s="95"/>
      <c r="E199" s="95"/>
      <c r="F199" s="95"/>
      <c r="G199" s="95"/>
      <c r="H199" s="409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00"/>
      <c r="M199" s="154" t="str">
        <f t="shared" si="184"/>
        <v/>
      </c>
      <c r="N199" s="385"/>
      <c r="O199" s="385"/>
      <c r="P199" s="95"/>
      <c r="Q199" s="178"/>
      <c r="R199" s="178" t="str">
        <f t="shared" si="200"/>
        <v/>
      </c>
      <c r="S199" s="95" t="str">
        <f t="shared" si="186"/>
        <v/>
      </c>
      <c r="T199" s="384"/>
      <c r="U199" s="95"/>
      <c r="V199" s="178"/>
      <c r="W199" s="178" t="str">
        <f t="shared" si="187"/>
        <v/>
      </c>
      <c r="X199" s="95" t="str">
        <f t="shared" si="188"/>
        <v/>
      </c>
      <c r="Y199" s="384"/>
      <c r="Z199" s="95"/>
      <c r="AA199" s="178"/>
      <c r="AB199" s="178" t="str">
        <f t="shared" si="189"/>
        <v/>
      </c>
      <c r="AC199" s="95" t="str">
        <f t="shared" si="190"/>
        <v/>
      </c>
      <c r="AD199" s="384"/>
      <c r="AE199" s="95"/>
      <c r="AF199" s="178"/>
      <c r="AG199" s="178" t="str">
        <f t="shared" si="191"/>
        <v/>
      </c>
      <c r="AH199" s="95" t="str">
        <f t="shared" si="192"/>
        <v/>
      </c>
      <c r="AI199" s="384"/>
      <c r="AJ199" s="95"/>
      <c r="AK199" s="178"/>
      <c r="AL199" s="178" t="str">
        <f t="shared" si="193"/>
        <v/>
      </c>
      <c r="AM199" s="95" t="str">
        <f t="shared" si="194"/>
        <v/>
      </c>
      <c r="AN199" s="384"/>
      <c r="AO199" s="95"/>
      <c r="AP199" s="178"/>
      <c r="AQ199" s="178" t="str">
        <f t="shared" si="195"/>
        <v/>
      </c>
      <c r="AR199" s="95" t="str">
        <f t="shared" si="196"/>
        <v/>
      </c>
      <c r="AS199" s="384"/>
      <c r="AT199" s="95"/>
      <c r="AU199" s="178"/>
      <c r="AV199" s="178" t="str">
        <f t="shared" si="197"/>
        <v/>
      </c>
      <c r="AW199" s="95" t="str">
        <f t="shared" si="198"/>
        <v/>
      </c>
      <c r="AX199" s="384"/>
    </row>
    <row r="200" spans="2:50">
      <c r="B200" s="390"/>
      <c r="C200" s="95">
        <v>14</v>
      </c>
      <c r="D200" s="95"/>
      <c r="E200" s="95"/>
      <c r="F200" s="95"/>
      <c r="G200" s="95"/>
      <c r="H200" s="409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00"/>
      <c r="M200" s="154" t="str">
        <f t="shared" si="184"/>
        <v/>
      </c>
      <c r="N200" s="385"/>
      <c r="O200" s="385"/>
      <c r="P200" s="95"/>
      <c r="Q200" s="178"/>
      <c r="R200" s="178" t="str">
        <f t="shared" si="200"/>
        <v/>
      </c>
      <c r="S200" s="95" t="str">
        <f t="shared" si="186"/>
        <v/>
      </c>
      <c r="T200" s="384"/>
      <c r="U200" s="95"/>
      <c r="V200" s="178"/>
      <c r="W200" s="178" t="str">
        <f t="shared" si="187"/>
        <v/>
      </c>
      <c r="X200" s="95" t="str">
        <f t="shared" si="188"/>
        <v/>
      </c>
      <c r="Y200" s="384"/>
      <c r="Z200" s="95"/>
      <c r="AA200" s="178"/>
      <c r="AB200" s="178" t="str">
        <f t="shared" si="189"/>
        <v/>
      </c>
      <c r="AC200" s="95" t="str">
        <f t="shared" si="190"/>
        <v/>
      </c>
      <c r="AD200" s="384"/>
      <c r="AE200" s="95"/>
      <c r="AF200" s="178"/>
      <c r="AG200" s="178" t="str">
        <f t="shared" si="191"/>
        <v/>
      </c>
      <c r="AH200" s="95" t="str">
        <f t="shared" si="192"/>
        <v/>
      </c>
      <c r="AI200" s="384"/>
      <c r="AJ200" s="95"/>
      <c r="AK200" s="178"/>
      <c r="AL200" s="178" t="str">
        <f t="shared" si="193"/>
        <v/>
      </c>
      <c r="AM200" s="95" t="str">
        <f t="shared" si="194"/>
        <v/>
      </c>
      <c r="AN200" s="384"/>
      <c r="AO200" s="95"/>
      <c r="AP200" s="178"/>
      <c r="AQ200" s="178" t="str">
        <f t="shared" si="195"/>
        <v/>
      </c>
      <c r="AR200" s="95" t="str">
        <f t="shared" si="196"/>
        <v/>
      </c>
      <c r="AS200" s="384"/>
      <c r="AT200" s="95"/>
      <c r="AU200" s="178"/>
      <c r="AV200" s="178" t="str">
        <f t="shared" si="197"/>
        <v/>
      </c>
      <c r="AW200" s="95" t="str">
        <f t="shared" si="198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95"/>
      <c r="H201" s="410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00"/>
      <c r="M201" s="154" t="str">
        <f t="shared" si="184"/>
        <v/>
      </c>
      <c r="N201" s="385"/>
      <c r="O201" s="385"/>
      <c r="P201" s="95"/>
      <c r="Q201" s="178"/>
      <c r="R201" s="178" t="str">
        <f t="shared" si="200"/>
        <v/>
      </c>
      <c r="S201" s="95" t="str">
        <f t="shared" si="186"/>
        <v/>
      </c>
      <c r="T201" s="384"/>
      <c r="U201" s="95"/>
      <c r="V201" s="178"/>
      <c r="W201" s="178" t="str">
        <f t="shared" si="187"/>
        <v/>
      </c>
      <c r="X201" s="95" t="str">
        <f t="shared" si="188"/>
        <v/>
      </c>
      <c r="Y201" s="384"/>
      <c r="Z201" s="95"/>
      <c r="AA201" s="178"/>
      <c r="AB201" s="178" t="str">
        <f t="shared" si="189"/>
        <v/>
      </c>
      <c r="AC201" s="95" t="str">
        <f t="shared" si="190"/>
        <v/>
      </c>
      <c r="AD201" s="384"/>
      <c r="AE201" s="95"/>
      <c r="AF201" s="178"/>
      <c r="AG201" s="178" t="str">
        <f t="shared" si="191"/>
        <v/>
      </c>
      <c r="AH201" s="95" t="str">
        <f t="shared" si="192"/>
        <v/>
      </c>
      <c r="AI201" s="384"/>
      <c r="AJ201" s="95"/>
      <c r="AK201" s="178"/>
      <c r="AL201" s="178" t="str">
        <f t="shared" si="193"/>
        <v/>
      </c>
      <c r="AM201" s="95" t="str">
        <f t="shared" si="194"/>
        <v/>
      </c>
      <c r="AN201" s="384"/>
      <c r="AO201" s="95"/>
      <c r="AP201" s="178"/>
      <c r="AQ201" s="178" t="str">
        <f t="shared" si="195"/>
        <v/>
      </c>
      <c r="AR201" s="95" t="str">
        <f t="shared" si="196"/>
        <v/>
      </c>
      <c r="AS201" s="384"/>
      <c r="AT201" s="95"/>
      <c r="AU201" s="178"/>
      <c r="AV201" s="178" t="str">
        <f t="shared" si="197"/>
        <v/>
      </c>
      <c r="AW201" s="95" t="str">
        <f t="shared" si="198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90" t="s">
        <v>181</v>
      </c>
      <c r="C207" s="95">
        <f>C187</f>
        <v>1</v>
      </c>
      <c r="D207" s="95" t="s">
        <v>182</v>
      </c>
      <c r="E207" s="95">
        <v>10</v>
      </c>
      <c r="F207" s="95">
        <v>3000</v>
      </c>
      <c r="G207" s="178">
        <f t="shared" ref="G207:G215" si="201">F207/E207</f>
        <v>300</v>
      </c>
      <c r="H207" s="408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00">
        <f>IFERROR(AVERAGE(K207:K221),"-")</f>
        <v>293.11240634811759</v>
      </c>
      <c r="M207" s="154">
        <f>IFERROR(RANK(K207, K$207:K$221),"")</f>
        <v>5</v>
      </c>
      <c r="N207" s="385"/>
      <c r="O207" s="385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384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384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384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384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384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384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384">
        <f>AVERAGE(AV207:AV221)</f>
        <v>292.34823255049969</v>
      </c>
    </row>
    <row r="208" spans="2:50">
      <c r="B208" s="390"/>
      <c r="C208" s="95">
        <f t="shared" ref="C208:C221" si="205">C188</f>
        <v>2</v>
      </c>
      <c r="D208" s="95" t="s">
        <v>183</v>
      </c>
      <c r="E208" s="95">
        <v>10</v>
      </c>
      <c r="F208" s="95">
        <v>3000</v>
      </c>
      <c r="G208" s="178">
        <f t="shared" si="201"/>
        <v>300</v>
      </c>
      <c r="H208" s="409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00"/>
      <c r="M208" s="154">
        <f t="shared" ref="M208:M221" si="206">IFERROR(RANK(K208, K$207:K$221),"")</f>
        <v>6</v>
      </c>
      <c r="N208" s="385"/>
      <c r="O208" s="385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384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384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384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384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384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384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384"/>
    </row>
    <row r="209" spans="2:50">
      <c r="B209" s="390"/>
      <c r="C209" s="95">
        <f t="shared" si="205"/>
        <v>3</v>
      </c>
      <c r="D209" s="95" t="s">
        <v>184</v>
      </c>
      <c r="E209" s="95">
        <v>10</v>
      </c>
      <c r="F209" s="95">
        <v>3000</v>
      </c>
      <c r="G209" s="178">
        <f t="shared" si="201"/>
        <v>300</v>
      </c>
      <c r="H209" s="409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00"/>
      <c r="M209" s="154">
        <f t="shared" si="206"/>
        <v>7</v>
      </c>
      <c r="N209" s="385"/>
      <c r="O209" s="385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384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384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384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384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384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384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384"/>
    </row>
    <row r="210" spans="2:50">
      <c r="B210" s="390"/>
      <c r="C210" s="95">
        <f t="shared" si="205"/>
        <v>4</v>
      </c>
      <c r="D210" s="95" t="s">
        <v>187</v>
      </c>
      <c r="E210" s="95">
        <v>10</v>
      </c>
      <c r="F210" s="95">
        <v>3000</v>
      </c>
      <c r="G210" s="178">
        <f t="shared" si="201"/>
        <v>300</v>
      </c>
      <c r="H210" s="409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00"/>
      <c r="M210" s="154">
        <f t="shared" si="206"/>
        <v>3</v>
      </c>
      <c r="N210" s="385"/>
      <c r="O210" s="385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384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384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384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384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384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384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384"/>
    </row>
    <row r="211" spans="2:50">
      <c r="B211" s="390"/>
      <c r="C211" s="95">
        <f t="shared" si="205"/>
        <v>5</v>
      </c>
      <c r="D211" s="95" t="s">
        <v>188</v>
      </c>
      <c r="E211" s="95">
        <v>10</v>
      </c>
      <c r="F211" s="95">
        <v>3000</v>
      </c>
      <c r="G211" s="178">
        <f t="shared" si="201"/>
        <v>300</v>
      </c>
      <c r="H211" s="409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00"/>
      <c r="M211" s="154">
        <f t="shared" si="206"/>
        <v>4</v>
      </c>
      <c r="N211" s="385"/>
      <c r="O211" s="385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384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384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384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384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384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384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384"/>
    </row>
    <row r="212" spans="2:50">
      <c r="B212" s="390"/>
      <c r="C212" s="95">
        <f t="shared" si="205"/>
        <v>6</v>
      </c>
      <c r="D212" s="95" t="s">
        <v>189</v>
      </c>
      <c r="E212" s="95">
        <v>10</v>
      </c>
      <c r="F212" s="95">
        <v>3000</v>
      </c>
      <c r="G212" s="178">
        <f t="shared" si="201"/>
        <v>300</v>
      </c>
      <c r="H212" s="409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00"/>
      <c r="M212" s="154">
        <f t="shared" si="206"/>
        <v>2</v>
      </c>
      <c r="N212" s="385"/>
      <c r="O212" s="385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384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384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384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384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384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384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384"/>
    </row>
    <row r="213" spans="2:50">
      <c r="B213" s="390"/>
      <c r="C213" s="95">
        <f t="shared" si="205"/>
        <v>7</v>
      </c>
      <c r="D213" s="95" t="s">
        <v>193</v>
      </c>
      <c r="E213" s="95">
        <v>8</v>
      </c>
      <c r="F213" s="95">
        <v>3000</v>
      </c>
      <c r="G213" s="178">
        <f t="shared" si="201"/>
        <v>375</v>
      </c>
      <c r="H213" s="409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00"/>
      <c r="M213" s="154">
        <f t="shared" si="206"/>
        <v>1</v>
      </c>
      <c r="N213" s="385"/>
      <c r="O213" s="385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384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384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384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384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384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384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384"/>
    </row>
    <row r="214" spans="2:50">
      <c r="B214" s="390"/>
      <c r="C214" s="95">
        <f t="shared" si="205"/>
        <v>8</v>
      </c>
      <c r="D214" s="95" t="s">
        <v>194</v>
      </c>
      <c r="E214" s="95">
        <v>10</v>
      </c>
      <c r="F214" s="95">
        <v>3000</v>
      </c>
      <c r="G214" s="178">
        <f t="shared" si="201"/>
        <v>300</v>
      </c>
      <c r="H214" s="409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00"/>
      <c r="M214" s="154">
        <f t="shared" si="206"/>
        <v>8</v>
      </c>
      <c r="N214" s="385"/>
      <c r="O214" s="385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384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384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384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384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384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384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384"/>
    </row>
    <row r="215" spans="2:50">
      <c r="B215" s="390"/>
      <c r="C215" s="95">
        <f t="shared" si="205"/>
        <v>9</v>
      </c>
      <c r="D215" s="95" t="s">
        <v>195</v>
      </c>
      <c r="E215" s="95">
        <v>11</v>
      </c>
      <c r="F215" s="95">
        <v>3000</v>
      </c>
      <c r="G215" s="178">
        <f t="shared" si="201"/>
        <v>272.72727272727275</v>
      </c>
      <c r="H215" s="409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00"/>
      <c r="M215" s="154">
        <f t="shared" si="206"/>
        <v>9</v>
      </c>
      <c r="N215" s="385"/>
      <c r="O215" s="385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384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384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384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384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384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384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384"/>
    </row>
    <row r="216" spans="2:50">
      <c r="B216" s="390"/>
      <c r="C216" s="95">
        <f t="shared" si="205"/>
        <v>10</v>
      </c>
      <c r="D216" s="95"/>
      <c r="E216" s="95"/>
      <c r="F216" s="95"/>
      <c r="G216" s="95"/>
      <c r="H216" s="409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00"/>
      <c r="M216" s="154" t="str">
        <f t="shared" si="206"/>
        <v/>
      </c>
      <c r="N216" s="385"/>
      <c r="O216" s="385"/>
      <c r="P216" s="95"/>
      <c r="Q216" s="178"/>
      <c r="R216" s="178" t="str">
        <f t="shared" si="207"/>
        <v/>
      </c>
      <c r="S216" s="95" t="str">
        <f t="shared" si="208"/>
        <v/>
      </c>
      <c r="T216" s="384"/>
      <c r="U216" s="95"/>
      <c r="V216" s="178"/>
      <c r="W216" s="178" t="str">
        <f t="shared" si="209"/>
        <v/>
      </c>
      <c r="X216" s="95" t="str">
        <f t="shared" si="210"/>
        <v/>
      </c>
      <c r="Y216" s="384"/>
      <c r="Z216" s="95"/>
      <c r="AA216" s="178"/>
      <c r="AB216" s="178" t="str">
        <f t="shared" si="211"/>
        <v/>
      </c>
      <c r="AC216" s="95" t="str">
        <f t="shared" si="212"/>
        <v/>
      </c>
      <c r="AD216" s="384"/>
      <c r="AE216" s="95"/>
      <c r="AF216" s="178"/>
      <c r="AG216" s="178" t="str">
        <f t="shared" si="213"/>
        <v/>
      </c>
      <c r="AH216" s="95" t="str">
        <f t="shared" si="214"/>
        <v/>
      </c>
      <c r="AI216" s="384"/>
      <c r="AJ216" s="95"/>
      <c r="AK216" s="178"/>
      <c r="AL216" s="178" t="str">
        <f t="shared" si="215"/>
        <v/>
      </c>
      <c r="AM216" s="95" t="str">
        <f t="shared" si="216"/>
        <v/>
      </c>
      <c r="AN216" s="384"/>
      <c r="AO216" s="95"/>
      <c r="AP216" s="178"/>
      <c r="AQ216" s="178" t="str">
        <f t="shared" si="217"/>
        <v/>
      </c>
      <c r="AR216" s="95" t="str">
        <f t="shared" si="218"/>
        <v/>
      </c>
      <c r="AS216" s="384"/>
      <c r="AT216" s="95"/>
      <c r="AU216" s="178"/>
      <c r="AV216" s="178" t="str">
        <f t="shared" si="219"/>
        <v/>
      </c>
      <c r="AW216" s="95" t="str">
        <f t="shared" si="220"/>
        <v/>
      </c>
      <c r="AX216" s="384"/>
    </row>
    <row r="217" spans="2:50">
      <c r="B217" s="390"/>
      <c r="C217" s="95">
        <f t="shared" si="205"/>
        <v>11</v>
      </c>
      <c r="D217" s="95"/>
      <c r="E217" s="95"/>
      <c r="F217" s="95"/>
      <c r="G217" s="95"/>
      <c r="H217" s="409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00"/>
      <c r="M217" s="154" t="str">
        <f t="shared" si="206"/>
        <v/>
      </c>
      <c r="N217" s="385"/>
      <c r="O217" s="385"/>
      <c r="P217" s="95"/>
      <c r="Q217" s="178"/>
      <c r="R217" s="178" t="str">
        <f t="shared" si="207"/>
        <v/>
      </c>
      <c r="S217" s="95" t="str">
        <f t="shared" si="208"/>
        <v/>
      </c>
      <c r="T217" s="384"/>
      <c r="U217" s="95"/>
      <c r="V217" s="178"/>
      <c r="W217" s="178" t="str">
        <f t="shared" si="209"/>
        <v/>
      </c>
      <c r="X217" s="95" t="str">
        <f t="shared" si="210"/>
        <v/>
      </c>
      <c r="Y217" s="384"/>
      <c r="Z217" s="95"/>
      <c r="AA217" s="178"/>
      <c r="AB217" s="178" t="str">
        <f t="shared" si="211"/>
        <v/>
      </c>
      <c r="AC217" s="95" t="str">
        <f t="shared" si="212"/>
        <v/>
      </c>
      <c r="AD217" s="384"/>
      <c r="AE217" s="95"/>
      <c r="AF217" s="178"/>
      <c r="AG217" s="178" t="str">
        <f t="shared" si="213"/>
        <v/>
      </c>
      <c r="AH217" s="95" t="str">
        <f t="shared" si="214"/>
        <v/>
      </c>
      <c r="AI217" s="384"/>
      <c r="AJ217" s="95"/>
      <c r="AK217" s="178"/>
      <c r="AL217" s="178" t="str">
        <f t="shared" si="215"/>
        <v/>
      </c>
      <c r="AM217" s="95" t="str">
        <f t="shared" si="216"/>
        <v/>
      </c>
      <c r="AN217" s="384"/>
      <c r="AO217" s="95"/>
      <c r="AP217" s="178"/>
      <c r="AQ217" s="178" t="str">
        <f t="shared" si="217"/>
        <v/>
      </c>
      <c r="AR217" s="95" t="str">
        <f t="shared" si="218"/>
        <v/>
      </c>
      <c r="AS217" s="384"/>
      <c r="AT217" s="95"/>
      <c r="AU217" s="178"/>
      <c r="AV217" s="178" t="str">
        <f t="shared" si="219"/>
        <v/>
      </c>
      <c r="AW217" s="95" t="str">
        <f t="shared" si="220"/>
        <v/>
      </c>
      <c r="AX217" s="384"/>
    </row>
    <row r="218" spans="2:50">
      <c r="B218" s="390"/>
      <c r="C218" s="95">
        <f t="shared" si="205"/>
        <v>12</v>
      </c>
      <c r="D218" s="95"/>
      <c r="E218" s="95"/>
      <c r="F218" s="95"/>
      <c r="G218" s="95"/>
      <c r="H218" s="409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00"/>
      <c r="M218" s="154" t="str">
        <f t="shared" si="206"/>
        <v/>
      </c>
      <c r="N218" s="385"/>
      <c r="O218" s="385"/>
      <c r="P218" s="95"/>
      <c r="Q218" s="178"/>
      <c r="R218" s="178" t="str">
        <f t="shared" si="207"/>
        <v/>
      </c>
      <c r="S218" s="95" t="str">
        <f t="shared" si="208"/>
        <v/>
      </c>
      <c r="T218" s="384"/>
      <c r="U218" s="95"/>
      <c r="V218" s="178"/>
      <c r="W218" s="178" t="str">
        <f t="shared" si="209"/>
        <v/>
      </c>
      <c r="X218" s="95" t="str">
        <f t="shared" si="210"/>
        <v/>
      </c>
      <c r="Y218" s="384"/>
      <c r="Z218" s="95"/>
      <c r="AA218" s="178"/>
      <c r="AB218" s="178" t="str">
        <f t="shared" si="211"/>
        <v/>
      </c>
      <c r="AC218" s="95" t="str">
        <f t="shared" si="212"/>
        <v/>
      </c>
      <c r="AD218" s="384"/>
      <c r="AE218" s="95"/>
      <c r="AF218" s="178"/>
      <c r="AG218" s="178" t="str">
        <f t="shared" si="213"/>
        <v/>
      </c>
      <c r="AH218" s="95" t="str">
        <f t="shared" si="214"/>
        <v/>
      </c>
      <c r="AI218" s="384"/>
      <c r="AJ218" s="95"/>
      <c r="AK218" s="178"/>
      <c r="AL218" s="178" t="str">
        <f t="shared" si="215"/>
        <v/>
      </c>
      <c r="AM218" s="95" t="str">
        <f t="shared" si="216"/>
        <v/>
      </c>
      <c r="AN218" s="384"/>
      <c r="AO218" s="95"/>
      <c r="AP218" s="178"/>
      <c r="AQ218" s="178" t="str">
        <f t="shared" si="217"/>
        <v/>
      </c>
      <c r="AR218" s="95" t="str">
        <f t="shared" si="218"/>
        <v/>
      </c>
      <c r="AS218" s="384"/>
      <c r="AT218" s="95"/>
      <c r="AU218" s="178"/>
      <c r="AV218" s="178" t="str">
        <f t="shared" si="219"/>
        <v/>
      </c>
      <c r="AW218" s="95" t="str">
        <f t="shared" si="220"/>
        <v/>
      </c>
      <c r="AX218" s="384"/>
    </row>
    <row r="219" spans="2:50">
      <c r="B219" s="390"/>
      <c r="C219" s="95">
        <f t="shared" si="205"/>
        <v>13</v>
      </c>
      <c r="D219" s="95"/>
      <c r="E219" s="95"/>
      <c r="F219" s="95"/>
      <c r="G219" s="95"/>
      <c r="H219" s="409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00"/>
      <c r="M219" s="154" t="str">
        <f t="shared" si="206"/>
        <v/>
      </c>
      <c r="N219" s="385"/>
      <c r="O219" s="385"/>
      <c r="P219" s="95"/>
      <c r="Q219" s="178"/>
      <c r="R219" s="178" t="str">
        <f t="shared" si="207"/>
        <v/>
      </c>
      <c r="S219" s="95" t="str">
        <f t="shared" si="208"/>
        <v/>
      </c>
      <c r="T219" s="384"/>
      <c r="U219" s="95"/>
      <c r="V219" s="178"/>
      <c r="W219" s="178" t="str">
        <f t="shared" si="209"/>
        <v/>
      </c>
      <c r="X219" s="95" t="str">
        <f t="shared" si="210"/>
        <v/>
      </c>
      <c r="Y219" s="384"/>
      <c r="Z219" s="95"/>
      <c r="AA219" s="178"/>
      <c r="AB219" s="178" t="str">
        <f t="shared" si="211"/>
        <v/>
      </c>
      <c r="AC219" s="95" t="str">
        <f t="shared" si="212"/>
        <v/>
      </c>
      <c r="AD219" s="384"/>
      <c r="AE219" s="95"/>
      <c r="AF219" s="178"/>
      <c r="AG219" s="178" t="str">
        <f t="shared" si="213"/>
        <v/>
      </c>
      <c r="AH219" s="95" t="str">
        <f t="shared" si="214"/>
        <v/>
      </c>
      <c r="AI219" s="384"/>
      <c r="AJ219" s="95"/>
      <c r="AK219" s="178"/>
      <c r="AL219" s="178" t="str">
        <f t="shared" si="215"/>
        <v/>
      </c>
      <c r="AM219" s="95" t="str">
        <f t="shared" si="216"/>
        <v/>
      </c>
      <c r="AN219" s="384"/>
      <c r="AO219" s="95"/>
      <c r="AP219" s="178"/>
      <c r="AQ219" s="178" t="str">
        <f t="shared" si="217"/>
        <v/>
      </c>
      <c r="AR219" s="95" t="str">
        <f t="shared" si="218"/>
        <v/>
      </c>
      <c r="AS219" s="384"/>
      <c r="AT219" s="95"/>
      <c r="AU219" s="178"/>
      <c r="AV219" s="178" t="str">
        <f t="shared" si="219"/>
        <v/>
      </c>
      <c r="AW219" s="95" t="str">
        <f t="shared" si="220"/>
        <v/>
      </c>
      <c r="AX219" s="384"/>
    </row>
    <row r="220" spans="2:50">
      <c r="B220" s="390"/>
      <c r="C220" s="95">
        <f t="shared" si="205"/>
        <v>14</v>
      </c>
      <c r="D220" s="95"/>
      <c r="E220" s="95"/>
      <c r="F220" s="95"/>
      <c r="G220" s="95"/>
      <c r="H220" s="409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00"/>
      <c r="M220" s="154" t="str">
        <f t="shared" si="206"/>
        <v/>
      </c>
      <c r="N220" s="385"/>
      <c r="O220" s="385"/>
      <c r="P220" s="95"/>
      <c r="Q220" s="178"/>
      <c r="R220" s="178" t="str">
        <f t="shared" si="207"/>
        <v/>
      </c>
      <c r="S220" s="95" t="str">
        <f t="shared" si="208"/>
        <v/>
      </c>
      <c r="T220" s="384"/>
      <c r="U220" s="95"/>
      <c r="V220" s="178"/>
      <c r="W220" s="178" t="str">
        <f t="shared" si="209"/>
        <v/>
      </c>
      <c r="X220" s="95" t="str">
        <f t="shared" si="210"/>
        <v/>
      </c>
      <c r="Y220" s="384"/>
      <c r="Z220" s="95"/>
      <c r="AA220" s="178"/>
      <c r="AB220" s="178" t="str">
        <f t="shared" si="211"/>
        <v/>
      </c>
      <c r="AC220" s="95" t="str">
        <f t="shared" si="212"/>
        <v/>
      </c>
      <c r="AD220" s="384"/>
      <c r="AE220" s="95"/>
      <c r="AF220" s="178"/>
      <c r="AG220" s="178" t="str">
        <f t="shared" si="213"/>
        <v/>
      </c>
      <c r="AH220" s="95" t="str">
        <f t="shared" si="214"/>
        <v/>
      </c>
      <c r="AI220" s="384"/>
      <c r="AJ220" s="95"/>
      <c r="AK220" s="178"/>
      <c r="AL220" s="178" t="str">
        <f t="shared" si="215"/>
        <v/>
      </c>
      <c r="AM220" s="95" t="str">
        <f t="shared" si="216"/>
        <v/>
      </c>
      <c r="AN220" s="384"/>
      <c r="AO220" s="95"/>
      <c r="AP220" s="178"/>
      <c r="AQ220" s="178" t="str">
        <f t="shared" si="217"/>
        <v/>
      </c>
      <c r="AR220" s="95" t="str">
        <f t="shared" si="218"/>
        <v/>
      </c>
      <c r="AS220" s="384"/>
      <c r="AT220" s="95"/>
      <c r="AU220" s="178"/>
      <c r="AV220" s="178" t="str">
        <f t="shared" si="219"/>
        <v/>
      </c>
      <c r="AW220" s="95" t="str">
        <f t="shared" si="220"/>
        <v/>
      </c>
      <c r="AX220" s="384"/>
    </row>
    <row r="221" spans="2:50">
      <c r="B221" s="390"/>
      <c r="C221" s="95">
        <f t="shared" si="205"/>
        <v>15</v>
      </c>
      <c r="D221" s="95"/>
      <c r="E221" s="95"/>
      <c r="F221" s="95"/>
      <c r="G221" s="95"/>
      <c r="H221" s="410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00"/>
      <c r="M221" s="154" t="str">
        <f t="shared" si="206"/>
        <v/>
      </c>
      <c r="N221" s="385"/>
      <c r="O221" s="385"/>
      <c r="P221" s="95"/>
      <c r="Q221" s="178"/>
      <c r="R221" s="178" t="str">
        <f t="shared" si="207"/>
        <v/>
      </c>
      <c r="S221" s="95" t="str">
        <f t="shared" si="208"/>
        <v/>
      </c>
      <c r="T221" s="384"/>
      <c r="U221" s="95"/>
      <c r="V221" s="178"/>
      <c r="W221" s="178" t="str">
        <f t="shared" si="209"/>
        <v/>
      </c>
      <c r="X221" s="95" t="str">
        <f t="shared" si="210"/>
        <v/>
      </c>
      <c r="Y221" s="384"/>
      <c r="Z221" s="95"/>
      <c r="AA221" s="178"/>
      <c r="AB221" s="178" t="str">
        <f t="shared" si="211"/>
        <v/>
      </c>
      <c r="AC221" s="95" t="str">
        <f t="shared" si="212"/>
        <v/>
      </c>
      <c r="AD221" s="384"/>
      <c r="AE221" s="95"/>
      <c r="AF221" s="178"/>
      <c r="AG221" s="178" t="str">
        <f t="shared" si="213"/>
        <v/>
      </c>
      <c r="AH221" s="95" t="str">
        <f t="shared" si="214"/>
        <v/>
      </c>
      <c r="AI221" s="384"/>
      <c r="AJ221" s="95"/>
      <c r="AK221" s="178"/>
      <c r="AL221" s="178" t="str">
        <f t="shared" si="215"/>
        <v/>
      </c>
      <c r="AM221" s="95" t="str">
        <f t="shared" si="216"/>
        <v/>
      </c>
      <c r="AN221" s="384"/>
      <c r="AO221" s="95"/>
      <c r="AP221" s="178"/>
      <c r="AQ221" s="178" t="str">
        <f t="shared" si="217"/>
        <v/>
      </c>
      <c r="AR221" s="95" t="str">
        <f t="shared" si="218"/>
        <v/>
      </c>
      <c r="AS221" s="384"/>
      <c r="AT221" s="95"/>
      <c r="AU221" s="178"/>
      <c r="AV221" s="178" t="str">
        <f t="shared" si="219"/>
        <v/>
      </c>
      <c r="AW221" s="95" t="str">
        <f t="shared" si="220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90" t="s">
        <v>181</v>
      </c>
      <c r="C227" s="95">
        <f>C207</f>
        <v>1</v>
      </c>
      <c r="D227" s="95" t="s">
        <v>182</v>
      </c>
      <c r="E227" s="95">
        <v>10</v>
      </c>
      <c r="F227" s="95">
        <v>3000</v>
      </c>
      <c r="G227" s="178">
        <f t="shared" ref="G227:G235" si="224">F227/E227</f>
        <v>300</v>
      </c>
      <c r="H227" s="408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00">
        <f>IFERROR(AVERAGE(K227:K241),"-")</f>
        <v>292.44546544460877</v>
      </c>
      <c r="M227" s="154">
        <f>IFERROR(RANK(K227, K$227:K$241),"")</f>
        <v>7</v>
      </c>
      <c r="N227" s="385"/>
      <c r="O227" s="385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384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384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384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384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384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384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384">
        <f>AVERAGE(AV227:AV241)</f>
        <v>291.77223633629575</v>
      </c>
    </row>
    <row r="228" spans="2:50">
      <c r="B228" s="390"/>
      <c r="C228" s="95">
        <f t="shared" ref="C228:C241" si="228">C208</f>
        <v>2</v>
      </c>
      <c r="D228" s="95" t="s">
        <v>183</v>
      </c>
      <c r="E228" s="95">
        <v>10</v>
      </c>
      <c r="F228" s="95">
        <v>3000</v>
      </c>
      <c r="G228" s="178">
        <f t="shared" si="224"/>
        <v>300</v>
      </c>
      <c r="H228" s="409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00"/>
      <c r="M228" s="154">
        <f t="shared" ref="M228:M241" si="229">IFERROR(RANK(K228, K$227:K$241),"")</f>
        <v>6</v>
      </c>
      <c r="N228" s="385"/>
      <c r="O228" s="385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384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384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384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384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384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384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384"/>
    </row>
    <row r="229" spans="2:50">
      <c r="B229" s="390"/>
      <c r="C229" s="95">
        <f t="shared" si="228"/>
        <v>3</v>
      </c>
      <c r="D229" s="95" t="s">
        <v>184</v>
      </c>
      <c r="E229" s="95">
        <v>10</v>
      </c>
      <c r="F229" s="95">
        <v>3000</v>
      </c>
      <c r="G229" s="178">
        <f t="shared" si="224"/>
        <v>300</v>
      </c>
      <c r="H229" s="409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00"/>
      <c r="M229" s="154">
        <f t="shared" si="229"/>
        <v>8</v>
      </c>
      <c r="N229" s="385"/>
      <c r="O229" s="385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384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384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384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384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384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384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384"/>
    </row>
    <row r="230" spans="2:50">
      <c r="B230" s="390"/>
      <c r="C230" s="95">
        <f t="shared" si="228"/>
        <v>4</v>
      </c>
      <c r="D230" s="95" t="s">
        <v>187</v>
      </c>
      <c r="E230" s="95">
        <v>10</v>
      </c>
      <c r="F230" s="95">
        <v>3000</v>
      </c>
      <c r="G230" s="178">
        <f t="shared" si="224"/>
        <v>300</v>
      </c>
      <c r="H230" s="409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00"/>
      <c r="M230" s="154">
        <f t="shared" si="229"/>
        <v>3</v>
      </c>
      <c r="N230" s="385"/>
      <c r="O230" s="385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384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384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384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384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384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384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384"/>
    </row>
    <row r="231" spans="2:50">
      <c r="B231" s="390"/>
      <c r="C231" s="95">
        <f t="shared" si="228"/>
        <v>5</v>
      </c>
      <c r="D231" s="95" t="s">
        <v>188</v>
      </c>
      <c r="E231" s="95">
        <v>10</v>
      </c>
      <c r="F231" s="95">
        <v>3000</v>
      </c>
      <c r="G231" s="178">
        <f t="shared" si="224"/>
        <v>300</v>
      </c>
      <c r="H231" s="409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00"/>
      <c r="M231" s="154">
        <f t="shared" si="229"/>
        <v>4</v>
      </c>
      <c r="N231" s="385"/>
      <c r="O231" s="385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384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384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384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384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384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384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384"/>
    </row>
    <row r="232" spans="2:50">
      <c r="B232" s="390"/>
      <c r="C232" s="95">
        <f t="shared" si="228"/>
        <v>6</v>
      </c>
      <c r="D232" s="95" t="s">
        <v>189</v>
      </c>
      <c r="E232" s="95">
        <v>10</v>
      </c>
      <c r="F232" s="95">
        <v>3000</v>
      </c>
      <c r="G232" s="178">
        <f t="shared" si="224"/>
        <v>300</v>
      </c>
      <c r="H232" s="409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00"/>
      <c r="M232" s="154">
        <f t="shared" si="229"/>
        <v>2</v>
      </c>
      <c r="N232" s="385"/>
      <c r="O232" s="385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384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384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384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384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384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384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384"/>
    </row>
    <row r="233" spans="2:50">
      <c r="B233" s="390"/>
      <c r="C233" s="95">
        <f t="shared" si="228"/>
        <v>7</v>
      </c>
      <c r="D233" s="95" t="s">
        <v>193</v>
      </c>
      <c r="E233" s="95">
        <v>8</v>
      </c>
      <c r="F233" s="95">
        <v>3000</v>
      </c>
      <c r="G233" s="178">
        <f t="shared" si="224"/>
        <v>375</v>
      </c>
      <c r="H233" s="409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00"/>
      <c r="M233" s="154">
        <f t="shared" si="229"/>
        <v>1</v>
      </c>
      <c r="N233" s="385"/>
      <c r="O233" s="385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384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384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384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384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384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384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384"/>
    </row>
    <row r="234" spans="2:50">
      <c r="B234" s="390"/>
      <c r="C234" s="95">
        <f t="shared" si="228"/>
        <v>8</v>
      </c>
      <c r="D234" s="95" t="s">
        <v>194</v>
      </c>
      <c r="E234" s="95">
        <v>10</v>
      </c>
      <c r="F234" s="95">
        <v>3000</v>
      </c>
      <c r="G234" s="178">
        <f t="shared" si="224"/>
        <v>300</v>
      </c>
      <c r="H234" s="409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00"/>
      <c r="M234" s="154">
        <f t="shared" si="229"/>
        <v>5</v>
      </c>
      <c r="N234" s="385"/>
      <c r="O234" s="385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384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384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384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384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384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384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384"/>
    </row>
    <row r="235" spans="2:50">
      <c r="B235" s="390"/>
      <c r="C235" s="95">
        <f t="shared" si="228"/>
        <v>9</v>
      </c>
      <c r="D235" s="95" t="s">
        <v>195</v>
      </c>
      <c r="E235" s="95">
        <v>11</v>
      </c>
      <c r="F235" s="95">
        <v>3000</v>
      </c>
      <c r="G235" s="178">
        <f t="shared" si="224"/>
        <v>272.72727272727275</v>
      </c>
      <c r="H235" s="409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00"/>
      <c r="M235" s="154">
        <f t="shared" si="229"/>
        <v>9</v>
      </c>
      <c r="N235" s="385"/>
      <c r="O235" s="385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384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384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384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384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384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384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384"/>
    </row>
    <row r="236" spans="2:50">
      <c r="B236" s="390"/>
      <c r="C236" s="95">
        <f t="shared" si="228"/>
        <v>10</v>
      </c>
      <c r="D236" s="95"/>
      <c r="E236" s="95"/>
      <c r="F236" s="95"/>
      <c r="G236" s="95"/>
      <c r="H236" s="409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00"/>
      <c r="M236" s="154" t="str">
        <f t="shared" si="229"/>
        <v/>
      </c>
      <c r="N236" s="385"/>
      <c r="O236" s="385"/>
      <c r="P236" s="95"/>
      <c r="Q236" s="178"/>
      <c r="R236" s="178" t="str">
        <f t="shared" si="230"/>
        <v/>
      </c>
      <c r="S236" s="95" t="str">
        <f t="shared" si="231"/>
        <v/>
      </c>
      <c r="T236" s="384"/>
      <c r="U236" s="95"/>
      <c r="V236" s="178"/>
      <c r="W236" s="178" t="str">
        <f t="shared" si="232"/>
        <v/>
      </c>
      <c r="X236" s="95" t="str">
        <f t="shared" si="233"/>
        <v/>
      </c>
      <c r="Y236" s="384"/>
      <c r="Z236" s="95"/>
      <c r="AA236" s="178"/>
      <c r="AB236" s="178" t="str">
        <f t="shared" si="234"/>
        <v/>
      </c>
      <c r="AC236" s="95" t="str">
        <f t="shared" si="235"/>
        <v/>
      </c>
      <c r="AD236" s="384"/>
      <c r="AE236" s="95"/>
      <c r="AF236" s="178"/>
      <c r="AG236" s="178" t="str">
        <f t="shared" si="236"/>
        <v/>
      </c>
      <c r="AH236" s="95" t="str">
        <f t="shared" si="237"/>
        <v/>
      </c>
      <c r="AI236" s="384"/>
      <c r="AJ236" s="95"/>
      <c r="AK236" s="178"/>
      <c r="AL236" s="178" t="str">
        <f t="shared" si="238"/>
        <v/>
      </c>
      <c r="AM236" s="95" t="str">
        <f t="shared" si="239"/>
        <v/>
      </c>
      <c r="AN236" s="384"/>
      <c r="AO236" s="95"/>
      <c r="AP236" s="178"/>
      <c r="AQ236" s="178" t="str">
        <f t="shared" si="240"/>
        <v/>
      </c>
      <c r="AR236" s="95" t="str">
        <f t="shared" si="241"/>
        <v/>
      </c>
      <c r="AS236" s="384"/>
      <c r="AT236" s="95"/>
      <c r="AU236" s="178"/>
      <c r="AV236" s="178" t="str">
        <f t="shared" si="242"/>
        <v/>
      </c>
      <c r="AW236" s="95" t="str">
        <f t="shared" si="243"/>
        <v/>
      </c>
      <c r="AX236" s="384"/>
    </row>
    <row r="237" spans="2:50">
      <c r="B237" s="390"/>
      <c r="C237" s="95">
        <f t="shared" si="228"/>
        <v>11</v>
      </c>
      <c r="D237" s="95"/>
      <c r="E237" s="95"/>
      <c r="F237" s="95"/>
      <c r="G237" s="95"/>
      <c r="H237" s="409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00"/>
      <c r="M237" s="154" t="str">
        <f t="shared" si="229"/>
        <v/>
      </c>
      <c r="N237" s="385"/>
      <c r="O237" s="385"/>
      <c r="P237" s="95"/>
      <c r="Q237" s="178"/>
      <c r="R237" s="178" t="str">
        <f t="shared" si="230"/>
        <v/>
      </c>
      <c r="S237" s="95" t="str">
        <f t="shared" si="231"/>
        <v/>
      </c>
      <c r="T237" s="384"/>
      <c r="U237" s="95"/>
      <c r="V237" s="178"/>
      <c r="W237" s="178" t="str">
        <f t="shared" si="232"/>
        <v/>
      </c>
      <c r="X237" s="95" t="str">
        <f t="shared" si="233"/>
        <v/>
      </c>
      <c r="Y237" s="384"/>
      <c r="Z237" s="95"/>
      <c r="AA237" s="178"/>
      <c r="AB237" s="178" t="str">
        <f t="shared" si="234"/>
        <v/>
      </c>
      <c r="AC237" s="95" t="str">
        <f t="shared" si="235"/>
        <v/>
      </c>
      <c r="AD237" s="384"/>
      <c r="AE237" s="95"/>
      <c r="AF237" s="178"/>
      <c r="AG237" s="178" t="str">
        <f t="shared" si="236"/>
        <v/>
      </c>
      <c r="AH237" s="95" t="str">
        <f t="shared" si="237"/>
        <v/>
      </c>
      <c r="AI237" s="384"/>
      <c r="AJ237" s="95"/>
      <c r="AK237" s="178"/>
      <c r="AL237" s="178" t="str">
        <f t="shared" si="238"/>
        <v/>
      </c>
      <c r="AM237" s="95" t="str">
        <f t="shared" si="239"/>
        <v/>
      </c>
      <c r="AN237" s="384"/>
      <c r="AO237" s="95"/>
      <c r="AP237" s="178"/>
      <c r="AQ237" s="178" t="str">
        <f t="shared" si="240"/>
        <v/>
      </c>
      <c r="AR237" s="95" t="str">
        <f t="shared" si="241"/>
        <v/>
      </c>
      <c r="AS237" s="384"/>
      <c r="AT237" s="95"/>
      <c r="AU237" s="178"/>
      <c r="AV237" s="178" t="str">
        <f t="shared" si="242"/>
        <v/>
      </c>
      <c r="AW237" s="95" t="str">
        <f t="shared" si="243"/>
        <v/>
      </c>
      <c r="AX237" s="384"/>
    </row>
    <row r="238" spans="2:50">
      <c r="B238" s="390"/>
      <c r="C238" s="95">
        <f t="shared" si="228"/>
        <v>12</v>
      </c>
      <c r="D238" s="95"/>
      <c r="E238" s="95"/>
      <c r="F238" s="95"/>
      <c r="G238" s="95"/>
      <c r="H238" s="409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00"/>
      <c r="M238" s="154" t="str">
        <f t="shared" si="229"/>
        <v/>
      </c>
      <c r="N238" s="385"/>
      <c r="O238" s="385"/>
      <c r="P238" s="95"/>
      <c r="Q238" s="178"/>
      <c r="R238" s="178" t="str">
        <f t="shared" si="230"/>
        <v/>
      </c>
      <c r="S238" s="95" t="str">
        <f t="shared" si="231"/>
        <v/>
      </c>
      <c r="T238" s="384"/>
      <c r="U238" s="95"/>
      <c r="V238" s="178"/>
      <c r="W238" s="178" t="str">
        <f t="shared" si="232"/>
        <v/>
      </c>
      <c r="X238" s="95" t="str">
        <f t="shared" si="233"/>
        <v/>
      </c>
      <c r="Y238" s="384"/>
      <c r="Z238" s="95"/>
      <c r="AA238" s="178"/>
      <c r="AB238" s="178" t="str">
        <f t="shared" si="234"/>
        <v/>
      </c>
      <c r="AC238" s="95" t="str">
        <f t="shared" si="235"/>
        <v/>
      </c>
      <c r="AD238" s="384"/>
      <c r="AE238" s="95"/>
      <c r="AF238" s="178"/>
      <c r="AG238" s="178" t="str">
        <f t="shared" si="236"/>
        <v/>
      </c>
      <c r="AH238" s="95" t="str">
        <f t="shared" si="237"/>
        <v/>
      </c>
      <c r="AI238" s="384"/>
      <c r="AJ238" s="95"/>
      <c r="AK238" s="178"/>
      <c r="AL238" s="178" t="str">
        <f t="shared" si="238"/>
        <v/>
      </c>
      <c r="AM238" s="95" t="str">
        <f t="shared" si="239"/>
        <v/>
      </c>
      <c r="AN238" s="384"/>
      <c r="AO238" s="95"/>
      <c r="AP238" s="178"/>
      <c r="AQ238" s="178" t="str">
        <f t="shared" si="240"/>
        <v/>
      </c>
      <c r="AR238" s="95" t="str">
        <f t="shared" si="241"/>
        <v/>
      </c>
      <c r="AS238" s="384"/>
      <c r="AT238" s="95"/>
      <c r="AU238" s="178"/>
      <c r="AV238" s="178" t="str">
        <f t="shared" si="242"/>
        <v/>
      </c>
      <c r="AW238" s="95" t="str">
        <f t="shared" si="243"/>
        <v/>
      </c>
      <c r="AX238" s="384"/>
    </row>
    <row r="239" spans="2:50">
      <c r="B239" s="390"/>
      <c r="C239" s="95">
        <f t="shared" si="228"/>
        <v>13</v>
      </c>
      <c r="D239" s="95"/>
      <c r="E239" s="95"/>
      <c r="F239" s="95"/>
      <c r="G239" s="95"/>
      <c r="H239" s="409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00"/>
      <c r="M239" s="154" t="str">
        <f t="shared" si="229"/>
        <v/>
      </c>
      <c r="N239" s="385"/>
      <c r="O239" s="385"/>
      <c r="P239" s="95"/>
      <c r="Q239" s="178"/>
      <c r="R239" s="178" t="str">
        <f t="shared" si="230"/>
        <v/>
      </c>
      <c r="S239" s="95" t="str">
        <f t="shared" si="231"/>
        <v/>
      </c>
      <c r="T239" s="384"/>
      <c r="U239" s="95"/>
      <c r="V239" s="178"/>
      <c r="W239" s="178" t="str">
        <f t="shared" si="232"/>
        <v/>
      </c>
      <c r="X239" s="95" t="str">
        <f t="shared" si="233"/>
        <v/>
      </c>
      <c r="Y239" s="384"/>
      <c r="Z239" s="95"/>
      <c r="AA239" s="178"/>
      <c r="AB239" s="178" t="str">
        <f t="shared" si="234"/>
        <v/>
      </c>
      <c r="AC239" s="95" t="str">
        <f t="shared" si="235"/>
        <v/>
      </c>
      <c r="AD239" s="384"/>
      <c r="AE239" s="95"/>
      <c r="AF239" s="178"/>
      <c r="AG239" s="178" t="str">
        <f t="shared" si="236"/>
        <v/>
      </c>
      <c r="AH239" s="95" t="str">
        <f t="shared" si="237"/>
        <v/>
      </c>
      <c r="AI239" s="384"/>
      <c r="AJ239" s="95"/>
      <c r="AK239" s="178"/>
      <c r="AL239" s="178" t="str">
        <f t="shared" si="238"/>
        <v/>
      </c>
      <c r="AM239" s="95" t="str">
        <f t="shared" si="239"/>
        <v/>
      </c>
      <c r="AN239" s="384"/>
      <c r="AO239" s="95"/>
      <c r="AP239" s="178"/>
      <c r="AQ239" s="178" t="str">
        <f t="shared" si="240"/>
        <v/>
      </c>
      <c r="AR239" s="95" t="str">
        <f t="shared" si="241"/>
        <v/>
      </c>
      <c r="AS239" s="384"/>
      <c r="AT239" s="95"/>
      <c r="AU239" s="178"/>
      <c r="AV239" s="178" t="str">
        <f t="shared" si="242"/>
        <v/>
      </c>
      <c r="AW239" s="95" t="str">
        <f t="shared" si="243"/>
        <v/>
      </c>
      <c r="AX239" s="384"/>
    </row>
    <row r="240" spans="2:50">
      <c r="B240" s="390"/>
      <c r="C240" s="95">
        <f t="shared" si="228"/>
        <v>14</v>
      </c>
      <c r="D240" s="95"/>
      <c r="E240" s="95"/>
      <c r="F240" s="95"/>
      <c r="G240" s="95"/>
      <c r="H240" s="409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00"/>
      <c r="M240" s="154" t="str">
        <f t="shared" si="229"/>
        <v/>
      </c>
      <c r="N240" s="385"/>
      <c r="O240" s="385"/>
      <c r="P240" s="95"/>
      <c r="Q240" s="178"/>
      <c r="R240" s="178" t="str">
        <f t="shared" si="230"/>
        <v/>
      </c>
      <c r="S240" s="95" t="str">
        <f t="shared" si="231"/>
        <v/>
      </c>
      <c r="T240" s="384"/>
      <c r="U240" s="95"/>
      <c r="V240" s="178"/>
      <c r="W240" s="178" t="str">
        <f t="shared" si="232"/>
        <v/>
      </c>
      <c r="X240" s="95" t="str">
        <f t="shared" si="233"/>
        <v/>
      </c>
      <c r="Y240" s="384"/>
      <c r="Z240" s="95"/>
      <c r="AA240" s="178"/>
      <c r="AB240" s="178" t="str">
        <f t="shared" si="234"/>
        <v/>
      </c>
      <c r="AC240" s="95" t="str">
        <f t="shared" si="235"/>
        <v/>
      </c>
      <c r="AD240" s="384"/>
      <c r="AE240" s="95"/>
      <c r="AF240" s="178"/>
      <c r="AG240" s="178" t="str">
        <f t="shared" si="236"/>
        <v/>
      </c>
      <c r="AH240" s="95" t="str">
        <f t="shared" si="237"/>
        <v/>
      </c>
      <c r="AI240" s="384"/>
      <c r="AJ240" s="95"/>
      <c r="AK240" s="178"/>
      <c r="AL240" s="178" t="str">
        <f t="shared" si="238"/>
        <v/>
      </c>
      <c r="AM240" s="95" t="str">
        <f t="shared" si="239"/>
        <v/>
      </c>
      <c r="AN240" s="384"/>
      <c r="AO240" s="95"/>
      <c r="AP240" s="178"/>
      <c r="AQ240" s="178" t="str">
        <f t="shared" si="240"/>
        <v/>
      </c>
      <c r="AR240" s="95" t="str">
        <f t="shared" si="241"/>
        <v/>
      </c>
      <c r="AS240" s="384"/>
      <c r="AT240" s="95"/>
      <c r="AU240" s="178"/>
      <c r="AV240" s="178" t="str">
        <f t="shared" si="242"/>
        <v/>
      </c>
      <c r="AW240" s="95" t="str">
        <f t="shared" si="243"/>
        <v/>
      </c>
      <c r="AX240" s="384"/>
    </row>
    <row r="241" spans="2:50">
      <c r="B241" s="390"/>
      <c r="C241" s="95">
        <f t="shared" si="228"/>
        <v>15</v>
      </c>
      <c r="D241" s="95"/>
      <c r="E241" s="95"/>
      <c r="F241" s="95"/>
      <c r="G241" s="95"/>
      <c r="H241" s="410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00"/>
      <c r="M241" s="154" t="str">
        <f t="shared" si="229"/>
        <v/>
      </c>
      <c r="N241" s="385"/>
      <c r="O241" s="385"/>
      <c r="P241" s="95"/>
      <c r="Q241" s="178"/>
      <c r="R241" s="178" t="str">
        <f t="shared" si="230"/>
        <v/>
      </c>
      <c r="S241" s="95" t="str">
        <f t="shared" si="231"/>
        <v/>
      </c>
      <c r="T241" s="384"/>
      <c r="U241" s="95"/>
      <c r="V241" s="178"/>
      <c r="W241" s="178" t="str">
        <f t="shared" si="232"/>
        <v/>
      </c>
      <c r="X241" s="95" t="str">
        <f t="shared" si="233"/>
        <v/>
      </c>
      <c r="Y241" s="384"/>
      <c r="Z241" s="95"/>
      <c r="AA241" s="178"/>
      <c r="AB241" s="178" t="str">
        <f t="shared" si="234"/>
        <v/>
      </c>
      <c r="AC241" s="95" t="str">
        <f t="shared" si="235"/>
        <v/>
      </c>
      <c r="AD241" s="384"/>
      <c r="AE241" s="95"/>
      <c r="AF241" s="178"/>
      <c r="AG241" s="178" t="str">
        <f t="shared" si="236"/>
        <v/>
      </c>
      <c r="AH241" s="95" t="str">
        <f t="shared" si="237"/>
        <v/>
      </c>
      <c r="AI241" s="384"/>
      <c r="AJ241" s="95"/>
      <c r="AK241" s="178"/>
      <c r="AL241" s="178" t="str">
        <f t="shared" si="238"/>
        <v/>
      </c>
      <c r="AM241" s="95" t="str">
        <f t="shared" si="239"/>
        <v/>
      </c>
      <c r="AN241" s="384"/>
      <c r="AO241" s="95"/>
      <c r="AP241" s="178"/>
      <c r="AQ241" s="178" t="str">
        <f t="shared" si="240"/>
        <v/>
      </c>
      <c r="AR241" s="95" t="str">
        <f t="shared" si="241"/>
        <v/>
      </c>
      <c r="AS241" s="384"/>
      <c r="AT241" s="95"/>
      <c r="AU241" s="178"/>
      <c r="AV241" s="178" t="str">
        <f t="shared" si="242"/>
        <v/>
      </c>
      <c r="AW241" s="95" t="str">
        <f t="shared" si="243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90" t="s">
        <v>181</v>
      </c>
      <c r="C247" s="95">
        <f>C227</f>
        <v>1</v>
      </c>
      <c r="D247" s="95" t="s">
        <v>182</v>
      </c>
      <c r="E247" s="95">
        <v>10</v>
      </c>
      <c r="F247" s="95">
        <v>3000</v>
      </c>
      <c r="G247" s="178">
        <f t="shared" ref="G247:G255" si="247">F247/E247</f>
        <v>300</v>
      </c>
      <c r="H247" s="408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00">
        <f>IFERROR(AVERAGE(K247:K261),"-")</f>
        <v>292.61643211624443</v>
      </c>
      <c r="M247" s="154">
        <f>IFERROR(RANK(K247, K$247:K$261),"")</f>
        <v>8</v>
      </c>
      <c r="N247" s="385"/>
      <c r="O247" s="385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384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384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384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384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384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384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384">
        <f>AVERAGE(AV247:AV261)</f>
        <v>293.02014175374848</v>
      </c>
    </row>
    <row r="248" spans="2:50">
      <c r="B248" s="390"/>
      <c r="C248" s="95">
        <f t="shared" ref="C248:C261" si="251">C228</f>
        <v>2</v>
      </c>
      <c r="D248" s="95" t="s">
        <v>183</v>
      </c>
      <c r="E248" s="95">
        <v>10</v>
      </c>
      <c r="F248" s="95">
        <v>3000</v>
      </c>
      <c r="G248" s="178">
        <f t="shared" si="247"/>
        <v>300</v>
      </c>
      <c r="H248" s="409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00"/>
      <c r="M248" s="154">
        <f t="shared" ref="M248:M261" si="252">IFERROR(RANK(K248, K$247:K$261),"")</f>
        <v>7</v>
      </c>
      <c r="N248" s="385"/>
      <c r="O248" s="385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384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384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384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384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384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384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384"/>
    </row>
    <row r="249" spans="2:50">
      <c r="B249" s="390"/>
      <c r="C249" s="95">
        <f t="shared" si="251"/>
        <v>3</v>
      </c>
      <c r="D249" s="95" t="s">
        <v>184</v>
      </c>
      <c r="E249" s="95">
        <v>10</v>
      </c>
      <c r="F249" s="95">
        <v>3000</v>
      </c>
      <c r="G249" s="178">
        <f t="shared" si="247"/>
        <v>300</v>
      </c>
      <c r="H249" s="409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00"/>
      <c r="M249" s="154">
        <f t="shared" si="252"/>
        <v>4</v>
      </c>
      <c r="N249" s="385"/>
      <c r="O249" s="385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384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384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384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384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384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384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384"/>
    </row>
    <row r="250" spans="2:50">
      <c r="B250" s="390"/>
      <c r="C250" s="95">
        <f t="shared" si="251"/>
        <v>4</v>
      </c>
      <c r="D250" s="95" t="s">
        <v>187</v>
      </c>
      <c r="E250" s="95">
        <v>10</v>
      </c>
      <c r="F250" s="95">
        <v>3000</v>
      </c>
      <c r="G250" s="178">
        <f t="shared" si="247"/>
        <v>300</v>
      </c>
      <c r="H250" s="409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00"/>
      <c r="M250" s="154">
        <f t="shared" si="252"/>
        <v>5</v>
      </c>
      <c r="N250" s="385"/>
      <c r="O250" s="385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384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384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384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384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384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384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384"/>
    </row>
    <row r="251" spans="2:50">
      <c r="B251" s="390"/>
      <c r="C251" s="95">
        <f t="shared" si="251"/>
        <v>5</v>
      </c>
      <c r="D251" s="95" t="s">
        <v>188</v>
      </c>
      <c r="E251" s="95">
        <v>10</v>
      </c>
      <c r="F251" s="95">
        <v>3000</v>
      </c>
      <c r="G251" s="178">
        <f t="shared" si="247"/>
        <v>300</v>
      </c>
      <c r="H251" s="409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00"/>
      <c r="M251" s="154">
        <f t="shared" si="252"/>
        <v>2</v>
      </c>
      <c r="N251" s="385"/>
      <c r="O251" s="385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384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384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384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384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384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384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384"/>
    </row>
    <row r="252" spans="2:50">
      <c r="B252" s="390"/>
      <c r="C252" s="95">
        <f t="shared" si="251"/>
        <v>6</v>
      </c>
      <c r="D252" s="95" t="s">
        <v>189</v>
      </c>
      <c r="E252" s="95">
        <v>10</v>
      </c>
      <c r="F252" s="95">
        <v>3000</v>
      </c>
      <c r="G252" s="178">
        <f t="shared" si="247"/>
        <v>300</v>
      </c>
      <c r="H252" s="409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00"/>
      <c r="M252" s="154">
        <f t="shared" si="252"/>
        <v>3</v>
      </c>
      <c r="N252" s="385"/>
      <c r="O252" s="385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384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384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384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384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384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384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384"/>
    </row>
    <row r="253" spans="2:50">
      <c r="B253" s="390"/>
      <c r="C253" s="95">
        <f t="shared" si="251"/>
        <v>7</v>
      </c>
      <c r="D253" s="95" t="s">
        <v>193</v>
      </c>
      <c r="E253" s="95">
        <v>8</v>
      </c>
      <c r="F253" s="95">
        <v>3000</v>
      </c>
      <c r="G253" s="178">
        <f t="shared" si="247"/>
        <v>375</v>
      </c>
      <c r="H253" s="409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00"/>
      <c r="M253" s="154">
        <f t="shared" si="252"/>
        <v>1</v>
      </c>
      <c r="N253" s="385"/>
      <c r="O253" s="385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384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384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384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384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384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384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384"/>
    </row>
    <row r="254" spans="2:50">
      <c r="B254" s="390"/>
      <c r="C254" s="95">
        <f t="shared" si="251"/>
        <v>8</v>
      </c>
      <c r="D254" s="95" t="s">
        <v>194</v>
      </c>
      <c r="E254" s="95">
        <v>10</v>
      </c>
      <c r="F254" s="95">
        <v>3000</v>
      </c>
      <c r="G254" s="178">
        <f t="shared" si="247"/>
        <v>300</v>
      </c>
      <c r="H254" s="409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00"/>
      <c r="M254" s="154">
        <f t="shared" si="252"/>
        <v>6</v>
      </c>
      <c r="N254" s="385"/>
      <c r="O254" s="385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384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384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384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384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384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384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384"/>
    </row>
    <row r="255" spans="2:50">
      <c r="B255" s="390"/>
      <c r="C255" s="95">
        <f t="shared" si="251"/>
        <v>9</v>
      </c>
      <c r="D255" s="95" t="s">
        <v>195</v>
      </c>
      <c r="E255" s="95">
        <v>11</v>
      </c>
      <c r="F255" s="95">
        <v>3000</v>
      </c>
      <c r="G255" s="178">
        <f t="shared" si="247"/>
        <v>272.72727272727275</v>
      </c>
      <c r="H255" s="409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00"/>
      <c r="M255" s="154">
        <f t="shared" si="252"/>
        <v>9</v>
      </c>
      <c r="N255" s="385"/>
      <c r="O255" s="385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384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384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384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384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384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384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384"/>
    </row>
    <row r="256" spans="2:50">
      <c r="B256" s="390"/>
      <c r="C256" s="95">
        <f t="shared" si="251"/>
        <v>10</v>
      </c>
      <c r="D256" s="95"/>
      <c r="E256" s="95"/>
      <c r="F256" s="95"/>
      <c r="G256" s="95"/>
      <c r="H256" s="409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00"/>
      <c r="M256" s="154" t="str">
        <f t="shared" si="252"/>
        <v/>
      </c>
      <c r="N256" s="385"/>
      <c r="O256" s="385"/>
      <c r="P256" s="95"/>
      <c r="Q256" s="178"/>
      <c r="R256" s="178" t="str">
        <f t="shared" si="253"/>
        <v/>
      </c>
      <c r="S256" s="95" t="str">
        <f t="shared" si="254"/>
        <v/>
      </c>
      <c r="T256" s="384"/>
      <c r="U256" s="95"/>
      <c r="V256" s="178"/>
      <c r="W256" s="178" t="str">
        <f t="shared" si="255"/>
        <v/>
      </c>
      <c r="X256" s="95" t="str">
        <f t="shared" si="256"/>
        <v/>
      </c>
      <c r="Y256" s="384"/>
      <c r="Z256" s="95"/>
      <c r="AA256" s="178"/>
      <c r="AB256" s="178" t="str">
        <f t="shared" si="257"/>
        <v/>
      </c>
      <c r="AC256" s="95" t="str">
        <f t="shared" si="258"/>
        <v/>
      </c>
      <c r="AD256" s="384"/>
      <c r="AE256" s="95"/>
      <c r="AF256" s="178"/>
      <c r="AG256" s="178" t="str">
        <f t="shared" si="259"/>
        <v/>
      </c>
      <c r="AH256" s="95" t="str">
        <f t="shared" si="260"/>
        <v/>
      </c>
      <c r="AI256" s="384"/>
      <c r="AJ256" s="95"/>
      <c r="AK256" s="178"/>
      <c r="AL256" s="178" t="str">
        <f t="shared" si="261"/>
        <v/>
      </c>
      <c r="AM256" s="95" t="str">
        <f t="shared" si="262"/>
        <v/>
      </c>
      <c r="AN256" s="384"/>
      <c r="AO256" s="95"/>
      <c r="AP256" s="178"/>
      <c r="AQ256" s="178" t="str">
        <f t="shared" si="263"/>
        <v/>
      </c>
      <c r="AR256" s="95" t="str">
        <f t="shared" si="264"/>
        <v/>
      </c>
      <c r="AS256" s="384"/>
      <c r="AT256" s="95"/>
      <c r="AU256" s="178"/>
      <c r="AV256" s="178" t="str">
        <f t="shared" si="265"/>
        <v/>
      </c>
      <c r="AW256" s="95" t="str">
        <f t="shared" si="266"/>
        <v/>
      </c>
      <c r="AX256" s="384"/>
    </row>
    <row r="257" spans="2:50">
      <c r="B257" s="390"/>
      <c r="C257" s="95">
        <f t="shared" si="251"/>
        <v>11</v>
      </c>
      <c r="D257" s="95"/>
      <c r="E257" s="95"/>
      <c r="F257" s="95"/>
      <c r="G257" s="95"/>
      <c r="H257" s="409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00"/>
      <c r="M257" s="154" t="str">
        <f t="shared" si="252"/>
        <v/>
      </c>
      <c r="N257" s="385"/>
      <c r="O257" s="385"/>
      <c r="P257" s="95"/>
      <c r="Q257" s="178"/>
      <c r="R257" s="178" t="str">
        <f t="shared" si="253"/>
        <v/>
      </c>
      <c r="S257" s="95" t="str">
        <f t="shared" si="254"/>
        <v/>
      </c>
      <c r="T257" s="384"/>
      <c r="U257" s="95"/>
      <c r="V257" s="178"/>
      <c r="W257" s="178" t="str">
        <f t="shared" si="255"/>
        <v/>
      </c>
      <c r="X257" s="95" t="str">
        <f t="shared" si="256"/>
        <v/>
      </c>
      <c r="Y257" s="384"/>
      <c r="Z257" s="95"/>
      <c r="AA257" s="178"/>
      <c r="AB257" s="178" t="str">
        <f t="shared" si="257"/>
        <v/>
      </c>
      <c r="AC257" s="95" t="str">
        <f t="shared" si="258"/>
        <v/>
      </c>
      <c r="AD257" s="384"/>
      <c r="AE257" s="95"/>
      <c r="AF257" s="178"/>
      <c r="AG257" s="178" t="str">
        <f t="shared" si="259"/>
        <v/>
      </c>
      <c r="AH257" s="95" t="str">
        <f t="shared" si="260"/>
        <v/>
      </c>
      <c r="AI257" s="384"/>
      <c r="AJ257" s="95"/>
      <c r="AK257" s="178"/>
      <c r="AL257" s="178" t="str">
        <f t="shared" si="261"/>
        <v/>
      </c>
      <c r="AM257" s="95" t="str">
        <f t="shared" si="262"/>
        <v/>
      </c>
      <c r="AN257" s="384"/>
      <c r="AO257" s="95"/>
      <c r="AP257" s="178"/>
      <c r="AQ257" s="178" t="str">
        <f t="shared" si="263"/>
        <v/>
      </c>
      <c r="AR257" s="95" t="str">
        <f t="shared" si="264"/>
        <v/>
      </c>
      <c r="AS257" s="384"/>
      <c r="AT257" s="95"/>
      <c r="AU257" s="178"/>
      <c r="AV257" s="178" t="str">
        <f t="shared" si="265"/>
        <v/>
      </c>
      <c r="AW257" s="95" t="str">
        <f t="shared" si="266"/>
        <v/>
      </c>
      <c r="AX257" s="384"/>
    </row>
    <row r="258" spans="2:50">
      <c r="B258" s="390"/>
      <c r="C258" s="95">
        <f t="shared" si="251"/>
        <v>12</v>
      </c>
      <c r="D258" s="95"/>
      <c r="E258" s="95"/>
      <c r="F258" s="95"/>
      <c r="G258" s="95"/>
      <c r="H258" s="409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00"/>
      <c r="M258" s="154" t="str">
        <f t="shared" si="252"/>
        <v/>
      </c>
      <c r="N258" s="385"/>
      <c r="O258" s="385"/>
      <c r="P258" s="95"/>
      <c r="Q258" s="178"/>
      <c r="R258" s="178" t="str">
        <f t="shared" si="253"/>
        <v/>
      </c>
      <c r="S258" s="95" t="str">
        <f t="shared" si="254"/>
        <v/>
      </c>
      <c r="T258" s="384"/>
      <c r="U258" s="95"/>
      <c r="V258" s="178"/>
      <c r="W258" s="178" t="str">
        <f t="shared" si="255"/>
        <v/>
      </c>
      <c r="X258" s="95" t="str">
        <f t="shared" si="256"/>
        <v/>
      </c>
      <c r="Y258" s="384"/>
      <c r="Z258" s="95"/>
      <c r="AA258" s="178"/>
      <c r="AB258" s="178" t="str">
        <f t="shared" si="257"/>
        <v/>
      </c>
      <c r="AC258" s="95" t="str">
        <f t="shared" si="258"/>
        <v/>
      </c>
      <c r="AD258" s="384"/>
      <c r="AE258" s="95"/>
      <c r="AF258" s="178"/>
      <c r="AG258" s="178" t="str">
        <f t="shared" si="259"/>
        <v/>
      </c>
      <c r="AH258" s="95" t="str">
        <f t="shared" si="260"/>
        <v/>
      </c>
      <c r="AI258" s="384"/>
      <c r="AJ258" s="95"/>
      <c r="AK258" s="178"/>
      <c r="AL258" s="178" t="str">
        <f t="shared" si="261"/>
        <v/>
      </c>
      <c r="AM258" s="95" t="str">
        <f t="shared" si="262"/>
        <v/>
      </c>
      <c r="AN258" s="384"/>
      <c r="AO258" s="95"/>
      <c r="AP258" s="178"/>
      <c r="AQ258" s="178" t="str">
        <f t="shared" si="263"/>
        <v/>
      </c>
      <c r="AR258" s="95" t="str">
        <f t="shared" si="264"/>
        <v/>
      </c>
      <c r="AS258" s="384"/>
      <c r="AT258" s="95"/>
      <c r="AU258" s="178"/>
      <c r="AV258" s="178" t="str">
        <f t="shared" si="265"/>
        <v/>
      </c>
      <c r="AW258" s="95" t="str">
        <f t="shared" si="266"/>
        <v/>
      </c>
      <c r="AX258" s="384"/>
    </row>
    <row r="259" spans="2:50">
      <c r="B259" s="390"/>
      <c r="C259" s="95">
        <f t="shared" si="251"/>
        <v>13</v>
      </c>
      <c r="D259" s="95"/>
      <c r="E259" s="95"/>
      <c r="F259" s="95"/>
      <c r="G259" s="95"/>
      <c r="H259" s="409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00"/>
      <c r="M259" s="154" t="str">
        <f t="shared" si="252"/>
        <v/>
      </c>
      <c r="N259" s="385"/>
      <c r="O259" s="385"/>
      <c r="P259" s="95"/>
      <c r="Q259" s="178"/>
      <c r="R259" s="178" t="str">
        <f t="shared" si="253"/>
        <v/>
      </c>
      <c r="S259" s="95" t="str">
        <f t="shared" si="254"/>
        <v/>
      </c>
      <c r="T259" s="384"/>
      <c r="U259" s="95"/>
      <c r="V259" s="178"/>
      <c r="W259" s="178" t="str">
        <f t="shared" si="255"/>
        <v/>
      </c>
      <c r="X259" s="95" t="str">
        <f t="shared" si="256"/>
        <v/>
      </c>
      <c r="Y259" s="384"/>
      <c r="Z259" s="95"/>
      <c r="AA259" s="178"/>
      <c r="AB259" s="178" t="str">
        <f t="shared" si="257"/>
        <v/>
      </c>
      <c r="AC259" s="95" t="str">
        <f t="shared" si="258"/>
        <v/>
      </c>
      <c r="AD259" s="384"/>
      <c r="AE259" s="95"/>
      <c r="AF259" s="178"/>
      <c r="AG259" s="178" t="str">
        <f t="shared" si="259"/>
        <v/>
      </c>
      <c r="AH259" s="95" t="str">
        <f t="shared" si="260"/>
        <v/>
      </c>
      <c r="AI259" s="384"/>
      <c r="AJ259" s="95"/>
      <c r="AK259" s="178"/>
      <c r="AL259" s="178" t="str">
        <f t="shared" si="261"/>
        <v/>
      </c>
      <c r="AM259" s="95" t="str">
        <f t="shared" si="262"/>
        <v/>
      </c>
      <c r="AN259" s="384"/>
      <c r="AO259" s="95"/>
      <c r="AP259" s="178"/>
      <c r="AQ259" s="178" t="str">
        <f t="shared" si="263"/>
        <v/>
      </c>
      <c r="AR259" s="95" t="str">
        <f t="shared" si="264"/>
        <v/>
      </c>
      <c r="AS259" s="384"/>
      <c r="AT259" s="95"/>
      <c r="AU259" s="178"/>
      <c r="AV259" s="178" t="str">
        <f t="shared" si="265"/>
        <v/>
      </c>
      <c r="AW259" s="95" t="str">
        <f t="shared" si="266"/>
        <v/>
      </c>
      <c r="AX259" s="384"/>
    </row>
    <row r="260" spans="2:50">
      <c r="B260" s="390"/>
      <c r="C260" s="95">
        <f t="shared" si="251"/>
        <v>14</v>
      </c>
      <c r="D260" s="95"/>
      <c r="E260" s="95"/>
      <c r="F260" s="95"/>
      <c r="G260" s="95"/>
      <c r="H260" s="409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00"/>
      <c r="M260" s="154" t="str">
        <f t="shared" si="252"/>
        <v/>
      </c>
      <c r="N260" s="385"/>
      <c r="O260" s="385"/>
      <c r="P260" s="95"/>
      <c r="Q260" s="178"/>
      <c r="R260" s="178" t="str">
        <f t="shared" si="253"/>
        <v/>
      </c>
      <c r="S260" s="95" t="str">
        <f t="shared" si="254"/>
        <v/>
      </c>
      <c r="T260" s="384"/>
      <c r="U260" s="95"/>
      <c r="V260" s="178"/>
      <c r="W260" s="178" t="str">
        <f t="shared" si="255"/>
        <v/>
      </c>
      <c r="X260" s="95" t="str">
        <f t="shared" si="256"/>
        <v/>
      </c>
      <c r="Y260" s="384"/>
      <c r="Z260" s="95"/>
      <c r="AA260" s="178"/>
      <c r="AB260" s="178" t="str">
        <f t="shared" si="257"/>
        <v/>
      </c>
      <c r="AC260" s="95" t="str">
        <f t="shared" si="258"/>
        <v/>
      </c>
      <c r="AD260" s="384"/>
      <c r="AE260" s="95"/>
      <c r="AF260" s="178"/>
      <c r="AG260" s="178" t="str">
        <f t="shared" si="259"/>
        <v/>
      </c>
      <c r="AH260" s="95" t="str">
        <f t="shared" si="260"/>
        <v/>
      </c>
      <c r="AI260" s="384"/>
      <c r="AJ260" s="95"/>
      <c r="AK260" s="178"/>
      <c r="AL260" s="178" t="str">
        <f t="shared" si="261"/>
        <v/>
      </c>
      <c r="AM260" s="95" t="str">
        <f t="shared" si="262"/>
        <v/>
      </c>
      <c r="AN260" s="384"/>
      <c r="AO260" s="95"/>
      <c r="AP260" s="178"/>
      <c r="AQ260" s="178" t="str">
        <f t="shared" si="263"/>
        <v/>
      </c>
      <c r="AR260" s="95" t="str">
        <f t="shared" si="264"/>
        <v/>
      </c>
      <c r="AS260" s="384"/>
      <c r="AT260" s="95"/>
      <c r="AU260" s="178"/>
      <c r="AV260" s="178" t="str">
        <f t="shared" si="265"/>
        <v/>
      </c>
      <c r="AW260" s="95" t="str">
        <f t="shared" si="266"/>
        <v/>
      </c>
      <c r="AX260" s="384"/>
    </row>
    <row r="261" spans="2:50">
      <c r="B261" s="390"/>
      <c r="C261" s="95">
        <f t="shared" si="251"/>
        <v>15</v>
      </c>
      <c r="D261" s="95"/>
      <c r="E261" s="95"/>
      <c r="F261" s="95"/>
      <c r="G261" s="95"/>
      <c r="H261" s="410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00"/>
      <c r="M261" s="154" t="str">
        <f t="shared" si="252"/>
        <v/>
      </c>
      <c r="N261" s="385"/>
      <c r="O261" s="385"/>
      <c r="P261" s="95"/>
      <c r="Q261" s="178"/>
      <c r="R261" s="178" t="str">
        <f t="shared" si="253"/>
        <v/>
      </c>
      <c r="S261" s="95" t="str">
        <f t="shared" si="254"/>
        <v/>
      </c>
      <c r="T261" s="384"/>
      <c r="U261" s="95"/>
      <c r="V261" s="178"/>
      <c r="W261" s="178" t="str">
        <f t="shared" si="255"/>
        <v/>
      </c>
      <c r="X261" s="95" t="str">
        <f t="shared" si="256"/>
        <v/>
      </c>
      <c r="Y261" s="384"/>
      <c r="Z261" s="95"/>
      <c r="AA261" s="178"/>
      <c r="AB261" s="178" t="str">
        <f t="shared" si="257"/>
        <v/>
      </c>
      <c r="AC261" s="95" t="str">
        <f t="shared" si="258"/>
        <v/>
      </c>
      <c r="AD261" s="384"/>
      <c r="AE261" s="95"/>
      <c r="AF261" s="178"/>
      <c r="AG261" s="178" t="str">
        <f t="shared" si="259"/>
        <v/>
      </c>
      <c r="AH261" s="95" t="str">
        <f t="shared" si="260"/>
        <v/>
      </c>
      <c r="AI261" s="384"/>
      <c r="AJ261" s="95"/>
      <c r="AK261" s="178"/>
      <c r="AL261" s="178" t="str">
        <f t="shared" si="261"/>
        <v/>
      </c>
      <c r="AM261" s="95" t="str">
        <f t="shared" si="262"/>
        <v/>
      </c>
      <c r="AN261" s="384"/>
      <c r="AO261" s="95"/>
      <c r="AP261" s="178"/>
      <c r="AQ261" s="178" t="str">
        <f t="shared" si="263"/>
        <v/>
      </c>
      <c r="AR261" s="95" t="str">
        <f t="shared" si="264"/>
        <v/>
      </c>
      <c r="AS261" s="384"/>
      <c r="AT261" s="95"/>
      <c r="AU261" s="178"/>
      <c r="AV261" s="178" t="str">
        <f t="shared" si="265"/>
        <v/>
      </c>
      <c r="AW261" s="95" t="str">
        <f t="shared" si="266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90" t="s">
        <v>181</v>
      </c>
      <c r="C267" s="95">
        <f>C247</f>
        <v>1</v>
      </c>
      <c r="D267" s="95" t="s">
        <v>182</v>
      </c>
      <c r="E267" s="95">
        <v>10</v>
      </c>
      <c r="F267" s="95">
        <v>3000</v>
      </c>
      <c r="G267" s="178">
        <f t="shared" ref="G267:G277" si="270">F267/E267</f>
        <v>300</v>
      </c>
      <c r="H267" s="408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00">
        <f>IFERROR(AVERAGE(K267:K281),"-")</f>
        <v>279.43462831289901</v>
      </c>
      <c r="M267" s="154">
        <f>IFERROR(RANK(K267, K$267:K$281),"")</f>
        <v>5</v>
      </c>
      <c r="N267" s="385"/>
      <c r="O267" s="385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384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384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384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384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384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384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384">
        <f>AVERAGE(AV267:AV281)</f>
        <v>278.5391124504435</v>
      </c>
    </row>
    <row r="268" spans="2:50">
      <c r="B268" s="390"/>
      <c r="C268" s="95">
        <f t="shared" ref="C268:C281" si="274">C248</f>
        <v>2</v>
      </c>
      <c r="D268" s="95" t="s">
        <v>183</v>
      </c>
      <c r="E268" s="95">
        <v>10</v>
      </c>
      <c r="F268" s="95">
        <v>3000</v>
      </c>
      <c r="G268" s="178">
        <f t="shared" si="270"/>
        <v>300</v>
      </c>
      <c r="H268" s="409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00"/>
      <c r="M268" s="154">
        <f t="shared" ref="M268:M281" si="275">IFERROR(RANK(K268, K$267:K$281),"")</f>
        <v>9</v>
      </c>
      <c r="N268" s="385"/>
      <c r="O268" s="385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384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384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384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384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384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384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384"/>
    </row>
    <row r="269" spans="2:50">
      <c r="B269" s="390"/>
      <c r="C269" s="95">
        <f t="shared" si="274"/>
        <v>3</v>
      </c>
      <c r="D269" s="95" t="s">
        <v>184</v>
      </c>
      <c r="E269" s="95">
        <v>10</v>
      </c>
      <c r="F269" s="95">
        <v>3000</v>
      </c>
      <c r="G269" s="178">
        <f t="shared" si="270"/>
        <v>300</v>
      </c>
      <c r="H269" s="409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00"/>
      <c r="M269" s="154">
        <f t="shared" si="275"/>
        <v>7</v>
      </c>
      <c r="N269" s="385"/>
      <c r="O269" s="385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384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384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384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384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384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384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384"/>
    </row>
    <row r="270" spans="2:50">
      <c r="B270" s="390"/>
      <c r="C270" s="95">
        <f t="shared" si="274"/>
        <v>4</v>
      </c>
      <c r="D270" s="95" t="s">
        <v>187</v>
      </c>
      <c r="E270" s="95">
        <v>10</v>
      </c>
      <c r="F270" s="95">
        <v>3000</v>
      </c>
      <c r="G270" s="178">
        <f t="shared" si="270"/>
        <v>300</v>
      </c>
      <c r="H270" s="409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00"/>
      <c r="M270" s="154">
        <f t="shared" si="275"/>
        <v>8</v>
      </c>
      <c r="N270" s="385"/>
      <c r="O270" s="385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384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384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384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384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384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384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384"/>
    </row>
    <row r="271" spans="2:50">
      <c r="B271" s="390"/>
      <c r="C271" s="95">
        <f t="shared" si="274"/>
        <v>5</v>
      </c>
      <c r="D271" s="95" t="s">
        <v>188</v>
      </c>
      <c r="E271" s="95">
        <v>10</v>
      </c>
      <c r="F271" s="95">
        <v>3000</v>
      </c>
      <c r="G271" s="178">
        <f t="shared" si="270"/>
        <v>300</v>
      </c>
      <c r="H271" s="409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00"/>
      <c r="M271" s="154">
        <f t="shared" si="275"/>
        <v>3</v>
      </c>
      <c r="N271" s="385"/>
      <c r="O271" s="385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384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384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384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384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384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384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384"/>
    </row>
    <row r="272" spans="2:50">
      <c r="B272" s="390"/>
      <c r="C272" s="95">
        <f t="shared" si="274"/>
        <v>6</v>
      </c>
      <c r="D272" s="95" t="s">
        <v>189</v>
      </c>
      <c r="E272" s="95">
        <v>10</v>
      </c>
      <c r="F272" s="95">
        <v>3000</v>
      </c>
      <c r="G272" s="178">
        <f t="shared" si="270"/>
        <v>300</v>
      </c>
      <c r="H272" s="409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00"/>
      <c r="M272" s="154">
        <f t="shared" si="275"/>
        <v>2</v>
      </c>
      <c r="N272" s="385"/>
      <c r="O272" s="385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384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384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384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384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384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384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384"/>
    </row>
    <row r="273" spans="2:50">
      <c r="B273" s="390"/>
      <c r="C273" s="95">
        <f t="shared" si="274"/>
        <v>7</v>
      </c>
      <c r="D273" s="95" t="s">
        <v>193</v>
      </c>
      <c r="E273" s="95">
        <v>8</v>
      </c>
      <c r="F273" s="95">
        <v>3000</v>
      </c>
      <c r="G273" s="178">
        <f t="shared" si="270"/>
        <v>375</v>
      </c>
      <c r="H273" s="409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00"/>
      <c r="M273" s="154">
        <f t="shared" si="275"/>
        <v>1</v>
      </c>
      <c r="N273" s="385"/>
      <c r="O273" s="385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384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384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384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384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384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384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384"/>
    </row>
    <row r="274" spans="2:50">
      <c r="B274" s="390"/>
      <c r="C274" s="95">
        <f t="shared" si="274"/>
        <v>8</v>
      </c>
      <c r="D274" s="95" t="s">
        <v>194</v>
      </c>
      <c r="E274" s="95">
        <v>10</v>
      </c>
      <c r="F274" s="95">
        <v>3000</v>
      </c>
      <c r="G274" s="178">
        <f t="shared" si="270"/>
        <v>300</v>
      </c>
      <c r="H274" s="409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00"/>
      <c r="M274" s="154">
        <f t="shared" si="275"/>
        <v>4</v>
      </c>
      <c r="N274" s="385"/>
      <c r="O274" s="385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384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384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384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384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384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384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384"/>
    </row>
    <row r="275" spans="2:50">
      <c r="B275" s="390"/>
      <c r="C275" s="95">
        <f t="shared" si="274"/>
        <v>9</v>
      </c>
      <c r="D275" s="95" t="s">
        <v>195</v>
      </c>
      <c r="E275" s="95">
        <v>11</v>
      </c>
      <c r="F275" s="95">
        <v>3000</v>
      </c>
      <c r="G275" s="178">
        <f t="shared" si="270"/>
        <v>272.72727272727275</v>
      </c>
      <c r="H275" s="409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00"/>
      <c r="M275" s="154">
        <f t="shared" si="275"/>
        <v>10</v>
      </c>
      <c r="N275" s="385"/>
      <c r="O275" s="385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384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384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384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384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384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384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384"/>
    </row>
    <row r="276" spans="2:50">
      <c r="B276" s="390"/>
      <c r="C276" s="95">
        <f t="shared" si="274"/>
        <v>10</v>
      </c>
      <c r="D276" s="95" t="s">
        <v>196</v>
      </c>
      <c r="E276" s="95">
        <v>13</v>
      </c>
      <c r="F276" s="95">
        <v>2000</v>
      </c>
      <c r="G276" s="178">
        <f t="shared" si="270"/>
        <v>153.84615384615384</v>
      </c>
      <c r="H276" s="409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00"/>
      <c r="M276" s="154">
        <f t="shared" si="275"/>
        <v>11</v>
      </c>
      <c r="N276" s="385"/>
      <c r="O276" s="385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384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384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384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384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384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384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384"/>
    </row>
    <row r="277" spans="2:50">
      <c r="B277" s="390"/>
      <c r="C277" s="95">
        <f t="shared" si="274"/>
        <v>11</v>
      </c>
      <c r="D277" s="95" t="s">
        <v>197</v>
      </c>
      <c r="E277" s="95">
        <v>10</v>
      </c>
      <c r="F277" s="95">
        <v>3000</v>
      </c>
      <c r="G277" s="178">
        <f t="shared" si="270"/>
        <v>300</v>
      </c>
      <c r="H277" s="409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00"/>
      <c r="M277" s="154">
        <f t="shared" si="275"/>
        <v>6</v>
      </c>
      <c r="N277" s="385"/>
      <c r="O277" s="385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384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384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384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384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384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384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384"/>
    </row>
    <row r="278" spans="2:50">
      <c r="B278" s="390"/>
      <c r="C278" s="95">
        <f t="shared" si="274"/>
        <v>12</v>
      </c>
      <c r="D278" s="95"/>
      <c r="E278" s="95"/>
      <c r="F278" s="95"/>
      <c r="G278" s="95"/>
      <c r="H278" s="409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00"/>
      <c r="M278" s="154" t="str">
        <f t="shared" si="275"/>
        <v/>
      </c>
      <c r="N278" s="385"/>
      <c r="O278" s="385"/>
      <c r="P278" s="95"/>
      <c r="Q278" s="178"/>
      <c r="R278" s="178" t="str">
        <f t="shared" si="276"/>
        <v/>
      </c>
      <c r="S278" s="95" t="str">
        <f t="shared" si="277"/>
        <v/>
      </c>
      <c r="T278" s="384"/>
      <c r="U278" s="95"/>
      <c r="V278" s="178"/>
      <c r="W278" s="178" t="str">
        <f t="shared" si="278"/>
        <v/>
      </c>
      <c r="X278" s="95" t="str">
        <f t="shared" si="279"/>
        <v/>
      </c>
      <c r="Y278" s="384"/>
      <c r="Z278" s="95"/>
      <c r="AA278" s="178"/>
      <c r="AB278" s="178" t="str">
        <f t="shared" si="280"/>
        <v/>
      </c>
      <c r="AC278" s="95" t="str">
        <f t="shared" si="281"/>
        <v/>
      </c>
      <c r="AD278" s="384"/>
      <c r="AE278" s="95"/>
      <c r="AF278" s="178"/>
      <c r="AG278" s="178" t="str">
        <f t="shared" si="282"/>
        <v/>
      </c>
      <c r="AH278" s="95" t="str">
        <f t="shared" si="283"/>
        <v/>
      </c>
      <c r="AI278" s="384"/>
      <c r="AJ278" s="95"/>
      <c r="AK278" s="178"/>
      <c r="AL278" s="178" t="str">
        <f t="shared" si="284"/>
        <v/>
      </c>
      <c r="AM278" s="95" t="str">
        <f t="shared" si="285"/>
        <v/>
      </c>
      <c r="AN278" s="384"/>
      <c r="AO278" s="95"/>
      <c r="AP278" s="178"/>
      <c r="AQ278" s="178" t="str">
        <f t="shared" si="286"/>
        <v/>
      </c>
      <c r="AR278" s="95" t="str">
        <f t="shared" si="287"/>
        <v/>
      </c>
      <c r="AS278" s="384"/>
      <c r="AT278" s="95"/>
      <c r="AU278" s="178"/>
      <c r="AV278" s="178" t="str">
        <f t="shared" si="288"/>
        <v/>
      </c>
      <c r="AW278" s="95" t="str">
        <f t="shared" si="289"/>
        <v/>
      </c>
      <c r="AX278" s="384"/>
    </row>
    <row r="279" spans="2:50">
      <c r="B279" s="390"/>
      <c r="C279" s="95">
        <f t="shared" si="274"/>
        <v>13</v>
      </c>
      <c r="D279" s="95"/>
      <c r="E279" s="95"/>
      <c r="F279" s="95"/>
      <c r="G279" s="95"/>
      <c r="H279" s="409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00"/>
      <c r="M279" s="154" t="str">
        <f t="shared" si="275"/>
        <v/>
      </c>
      <c r="N279" s="385"/>
      <c r="O279" s="385"/>
      <c r="P279" s="95"/>
      <c r="Q279" s="178"/>
      <c r="R279" s="178" t="str">
        <f t="shared" si="276"/>
        <v/>
      </c>
      <c r="S279" s="95" t="str">
        <f t="shared" si="277"/>
        <v/>
      </c>
      <c r="T279" s="384"/>
      <c r="U279" s="95"/>
      <c r="V279" s="178"/>
      <c r="W279" s="178" t="str">
        <f t="shared" si="278"/>
        <v/>
      </c>
      <c r="X279" s="95" t="str">
        <f t="shared" si="279"/>
        <v/>
      </c>
      <c r="Y279" s="384"/>
      <c r="Z279" s="95"/>
      <c r="AA279" s="178"/>
      <c r="AB279" s="178" t="str">
        <f t="shared" si="280"/>
        <v/>
      </c>
      <c r="AC279" s="95" t="str">
        <f t="shared" si="281"/>
        <v/>
      </c>
      <c r="AD279" s="384"/>
      <c r="AE279" s="95"/>
      <c r="AF279" s="178"/>
      <c r="AG279" s="178" t="str">
        <f t="shared" si="282"/>
        <v/>
      </c>
      <c r="AH279" s="95" t="str">
        <f t="shared" si="283"/>
        <v/>
      </c>
      <c r="AI279" s="384"/>
      <c r="AJ279" s="95"/>
      <c r="AK279" s="178"/>
      <c r="AL279" s="178" t="str">
        <f t="shared" si="284"/>
        <v/>
      </c>
      <c r="AM279" s="95" t="str">
        <f t="shared" si="285"/>
        <v/>
      </c>
      <c r="AN279" s="384"/>
      <c r="AO279" s="95"/>
      <c r="AP279" s="178"/>
      <c r="AQ279" s="178" t="str">
        <f t="shared" si="286"/>
        <v/>
      </c>
      <c r="AR279" s="95" t="str">
        <f t="shared" si="287"/>
        <v/>
      </c>
      <c r="AS279" s="384"/>
      <c r="AT279" s="95"/>
      <c r="AU279" s="178"/>
      <c r="AV279" s="178" t="str">
        <f t="shared" si="288"/>
        <v/>
      </c>
      <c r="AW279" s="95" t="str">
        <f t="shared" si="289"/>
        <v/>
      </c>
      <c r="AX279" s="384"/>
    </row>
    <row r="280" spans="2:50">
      <c r="B280" s="390"/>
      <c r="C280" s="95">
        <f t="shared" si="274"/>
        <v>14</v>
      </c>
      <c r="D280" s="95"/>
      <c r="E280" s="95"/>
      <c r="F280" s="95"/>
      <c r="G280" s="95"/>
      <c r="H280" s="409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00"/>
      <c r="M280" s="154" t="str">
        <f t="shared" si="275"/>
        <v/>
      </c>
      <c r="N280" s="385"/>
      <c r="O280" s="385"/>
      <c r="P280" s="95"/>
      <c r="Q280" s="178"/>
      <c r="R280" s="178" t="str">
        <f t="shared" si="276"/>
        <v/>
      </c>
      <c r="S280" s="95" t="str">
        <f t="shared" si="277"/>
        <v/>
      </c>
      <c r="T280" s="384"/>
      <c r="U280" s="95"/>
      <c r="V280" s="178"/>
      <c r="W280" s="178" t="str">
        <f t="shared" si="278"/>
        <v/>
      </c>
      <c r="X280" s="95" t="str">
        <f t="shared" si="279"/>
        <v/>
      </c>
      <c r="Y280" s="384"/>
      <c r="Z280" s="95"/>
      <c r="AA280" s="178"/>
      <c r="AB280" s="178" t="str">
        <f t="shared" si="280"/>
        <v/>
      </c>
      <c r="AC280" s="95" t="str">
        <f t="shared" si="281"/>
        <v/>
      </c>
      <c r="AD280" s="384"/>
      <c r="AE280" s="95"/>
      <c r="AF280" s="178"/>
      <c r="AG280" s="178" t="str">
        <f t="shared" si="282"/>
        <v/>
      </c>
      <c r="AH280" s="95" t="str">
        <f t="shared" si="283"/>
        <v/>
      </c>
      <c r="AI280" s="384"/>
      <c r="AJ280" s="95"/>
      <c r="AK280" s="178"/>
      <c r="AL280" s="178" t="str">
        <f t="shared" si="284"/>
        <v/>
      </c>
      <c r="AM280" s="95" t="str">
        <f t="shared" si="285"/>
        <v/>
      </c>
      <c r="AN280" s="384"/>
      <c r="AO280" s="95"/>
      <c r="AP280" s="178"/>
      <c r="AQ280" s="178" t="str">
        <f t="shared" si="286"/>
        <v/>
      </c>
      <c r="AR280" s="95" t="str">
        <f t="shared" si="287"/>
        <v/>
      </c>
      <c r="AS280" s="384"/>
      <c r="AT280" s="95"/>
      <c r="AU280" s="178"/>
      <c r="AV280" s="178" t="str">
        <f t="shared" si="288"/>
        <v/>
      </c>
      <c r="AW280" s="95" t="str">
        <f t="shared" si="289"/>
        <v/>
      </c>
      <c r="AX280" s="384"/>
    </row>
    <row r="281" spans="2:50">
      <c r="B281" s="390"/>
      <c r="C281" s="95">
        <f t="shared" si="274"/>
        <v>15</v>
      </c>
      <c r="D281" s="95"/>
      <c r="E281" s="95"/>
      <c r="F281" s="95"/>
      <c r="G281" s="95"/>
      <c r="H281" s="410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00"/>
      <c r="M281" s="154" t="str">
        <f t="shared" si="275"/>
        <v/>
      </c>
      <c r="N281" s="385"/>
      <c r="O281" s="385"/>
      <c r="P281" s="95"/>
      <c r="Q281" s="178"/>
      <c r="R281" s="178" t="str">
        <f t="shared" si="276"/>
        <v/>
      </c>
      <c r="S281" s="95" t="str">
        <f t="shared" si="277"/>
        <v/>
      </c>
      <c r="T281" s="384"/>
      <c r="U281" s="95"/>
      <c r="V281" s="178"/>
      <c r="W281" s="178" t="str">
        <f t="shared" si="278"/>
        <v/>
      </c>
      <c r="X281" s="95" t="str">
        <f t="shared" si="279"/>
        <v/>
      </c>
      <c r="Y281" s="384"/>
      <c r="Z281" s="95"/>
      <c r="AA281" s="178"/>
      <c r="AB281" s="178" t="str">
        <f t="shared" si="280"/>
        <v/>
      </c>
      <c r="AC281" s="95" t="str">
        <f t="shared" si="281"/>
        <v/>
      </c>
      <c r="AD281" s="384"/>
      <c r="AE281" s="95"/>
      <c r="AF281" s="178"/>
      <c r="AG281" s="178" t="str">
        <f t="shared" si="282"/>
        <v/>
      </c>
      <c r="AH281" s="95" t="str">
        <f t="shared" si="283"/>
        <v/>
      </c>
      <c r="AI281" s="384"/>
      <c r="AJ281" s="95"/>
      <c r="AK281" s="178"/>
      <c r="AL281" s="178" t="str">
        <f t="shared" si="284"/>
        <v/>
      </c>
      <c r="AM281" s="95" t="str">
        <f t="shared" si="285"/>
        <v/>
      </c>
      <c r="AN281" s="384"/>
      <c r="AO281" s="95"/>
      <c r="AP281" s="178"/>
      <c r="AQ281" s="178" t="str">
        <f t="shared" si="286"/>
        <v/>
      </c>
      <c r="AR281" s="95" t="str">
        <f t="shared" si="287"/>
        <v/>
      </c>
      <c r="AS281" s="384"/>
      <c r="AT281" s="95"/>
      <c r="AU281" s="178"/>
      <c r="AV281" s="178" t="str">
        <f t="shared" si="288"/>
        <v/>
      </c>
      <c r="AW281" s="95" t="str">
        <f t="shared" si="289"/>
        <v/>
      </c>
      <c r="AX281" s="384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281"/>
  <sheetViews>
    <sheetView topLeftCell="A254" zoomScaleNormal="100" workbookViewId="0">
      <selection activeCell="B264" sqref="B264:M281"/>
    </sheetView>
  </sheetViews>
  <sheetFormatPr defaultColWidth="8.85546875" defaultRowHeight="12.75"/>
  <cols>
    <col min="1" max="1" width="1.855468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AVERAGE(L187,L207,L227,L247,L267)</f>
        <v>105.94780616410409</v>
      </c>
    </row>
    <row r="2" spans="1:50" ht="15.75" hidden="1">
      <c r="A2" s="76"/>
      <c r="B2" s="394" t="s">
        <v>115</v>
      </c>
      <c r="C2" s="395"/>
      <c r="D2" s="395"/>
      <c r="E2" s="395"/>
      <c r="F2" s="395"/>
      <c r="G2" s="395"/>
      <c r="H2" s="395"/>
      <c r="I2" s="151"/>
      <c r="J2" s="151"/>
      <c r="K2" s="151"/>
      <c r="L2" s="151"/>
      <c r="M2" s="148"/>
      <c r="N2" s="397" t="s">
        <v>116</v>
      </c>
      <c r="O2" s="397" t="s">
        <v>64</v>
      </c>
      <c r="P2" s="399"/>
      <c r="Q2" s="390"/>
      <c r="R2" s="390"/>
      <c r="S2" s="390"/>
      <c r="T2" s="390"/>
      <c r="U2" s="399"/>
      <c r="V2" s="390"/>
      <c r="W2" s="390"/>
      <c r="X2" s="390"/>
      <c r="Y2" s="390"/>
      <c r="Z2" s="399"/>
      <c r="AA2" s="390"/>
      <c r="AB2" s="390"/>
      <c r="AC2" s="390"/>
      <c r="AD2" s="390"/>
      <c r="AE2" s="399">
        <v>45870</v>
      </c>
      <c r="AF2" s="390"/>
      <c r="AG2" s="390"/>
      <c r="AH2" s="390"/>
      <c r="AI2" s="390"/>
      <c r="AJ2" s="399">
        <v>45871</v>
      </c>
      <c r="AK2" s="390"/>
      <c r="AL2" s="390"/>
      <c r="AM2" s="390"/>
      <c r="AN2" s="390"/>
      <c r="AO2" s="399">
        <v>45872</v>
      </c>
      <c r="AP2" s="390"/>
      <c r="AQ2" s="390"/>
      <c r="AR2" s="390"/>
      <c r="AS2" s="390"/>
      <c r="AT2" s="399">
        <v>45873</v>
      </c>
      <c r="AU2" s="390"/>
      <c r="AV2" s="390"/>
      <c r="AW2" s="390"/>
      <c r="AX2" s="390"/>
    </row>
    <row r="3" spans="1:50" ht="15.75" hidden="1">
      <c r="A3" s="76"/>
      <c r="B3" s="396"/>
      <c r="C3" s="396"/>
      <c r="D3" s="396"/>
      <c r="E3" s="396"/>
      <c r="F3" s="396"/>
      <c r="G3" s="396"/>
      <c r="H3" s="396"/>
      <c r="I3" s="149"/>
      <c r="J3" s="149"/>
      <c r="K3" s="149"/>
      <c r="L3" s="149"/>
      <c r="M3" s="150"/>
      <c r="N3" s="398"/>
      <c r="O3" s="398"/>
      <c r="P3" s="399" t="s">
        <v>78</v>
      </c>
      <c r="Q3" s="390"/>
      <c r="R3" s="390"/>
      <c r="S3" s="390"/>
      <c r="T3" s="390"/>
      <c r="U3" s="399" t="s">
        <v>79</v>
      </c>
      <c r="V3" s="390"/>
      <c r="W3" s="390"/>
      <c r="X3" s="390"/>
      <c r="Y3" s="390"/>
      <c r="Z3" s="399" t="s">
        <v>80</v>
      </c>
      <c r="AA3" s="390"/>
      <c r="AB3" s="390"/>
      <c r="AC3" s="390"/>
      <c r="AD3" s="390"/>
      <c r="AE3" s="399" t="s">
        <v>75</v>
      </c>
      <c r="AF3" s="390"/>
      <c r="AG3" s="390"/>
      <c r="AH3" s="390"/>
      <c r="AI3" s="390"/>
      <c r="AJ3" s="399" t="s">
        <v>76</v>
      </c>
      <c r="AK3" s="390"/>
      <c r="AL3" s="390"/>
      <c r="AM3" s="390"/>
      <c r="AN3" s="390"/>
      <c r="AO3" s="399" t="s">
        <v>71</v>
      </c>
      <c r="AP3" s="390"/>
      <c r="AQ3" s="390"/>
      <c r="AR3" s="390"/>
      <c r="AS3" s="390"/>
      <c r="AT3" s="399" t="s">
        <v>77</v>
      </c>
      <c r="AU3" s="390"/>
      <c r="AV3" s="390"/>
      <c r="AW3" s="390"/>
      <c r="AX3" s="390"/>
    </row>
    <row r="4" spans="1:50" hidden="1">
      <c r="A4" s="76"/>
      <c r="B4" s="385" t="s">
        <v>117</v>
      </c>
      <c r="C4" s="385" t="s">
        <v>118</v>
      </c>
      <c r="D4" s="385"/>
      <c r="E4" s="385" t="s">
        <v>119</v>
      </c>
      <c r="F4" s="385"/>
      <c r="G4" s="385"/>
      <c r="H4" s="386" t="s">
        <v>120</v>
      </c>
      <c r="I4" s="389" t="s">
        <v>121</v>
      </c>
      <c r="J4" s="389"/>
      <c r="K4" s="389"/>
      <c r="L4" s="405" t="s">
        <v>120</v>
      </c>
      <c r="M4" s="402" t="s">
        <v>122</v>
      </c>
      <c r="N4" s="385"/>
      <c r="O4" s="385" t="s">
        <v>123</v>
      </c>
      <c r="P4" s="381" t="s">
        <v>124</v>
      </c>
      <c r="Q4" s="382"/>
      <c r="R4" s="382"/>
      <c r="S4" s="383"/>
      <c r="T4" s="385" t="s">
        <v>120</v>
      </c>
      <c r="U4" s="381" t="s">
        <v>124</v>
      </c>
      <c r="V4" s="382"/>
      <c r="W4" s="382"/>
      <c r="X4" s="383"/>
      <c r="Y4" s="385" t="s">
        <v>120</v>
      </c>
      <c r="Z4" s="381" t="s">
        <v>124</v>
      </c>
      <c r="AA4" s="382"/>
      <c r="AB4" s="382"/>
      <c r="AC4" s="383"/>
      <c r="AD4" s="385" t="s">
        <v>120</v>
      </c>
      <c r="AE4" s="381" t="s">
        <v>124</v>
      </c>
      <c r="AF4" s="382"/>
      <c r="AG4" s="382"/>
      <c r="AH4" s="383"/>
      <c r="AI4" s="385" t="s">
        <v>120</v>
      </c>
      <c r="AJ4" s="381" t="s">
        <v>124</v>
      </c>
      <c r="AK4" s="382"/>
      <c r="AL4" s="382"/>
      <c r="AM4" s="383"/>
      <c r="AN4" s="385" t="s">
        <v>120</v>
      </c>
      <c r="AO4" s="381" t="s">
        <v>124</v>
      </c>
      <c r="AP4" s="382"/>
      <c r="AQ4" s="382"/>
      <c r="AR4" s="383"/>
      <c r="AS4" s="385" t="s">
        <v>120</v>
      </c>
      <c r="AT4" s="381" t="s">
        <v>124</v>
      </c>
      <c r="AU4" s="382"/>
      <c r="AV4" s="382"/>
      <c r="AW4" s="383"/>
      <c r="AX4" s="385" t="s">
        <v>120</v>
      </c>
    </row>
    <row r="5" spans="1:50" hidden="1">
      <c r="A5" s="76"/>
      <c r="B5" s="385"/>
      <c r="C5" s="385"/>
      <c r="D5" s="385"/>
      <c r="E5" s="385" t="s">
        <v>125</v>
      </c>
      <c r="F5" s="385"/>
      <c r="G5" s="385"/>
      <c r="H5" s="387"/>
      <c r="I5" s="389" t="s">
        <v>125</v>
      </c>
      <c r="J5" s="389"/>
      <c r="K5" s="389"/>
      <c r="L5" s="406"/>
      <c r="M5" s="403"/>
      <c r="N5" s="385"/>
      <c r="O5" s="385"/>
      <c r="P5" s="381" t="s">
        <v>126</v>
      </c>
      <c r="Q5" s="382"/>
      <c r="R5" s="382"/>
      <c r="S5" s="383"/>
      <c r="T5" s="385"/>
      <c r="U5" s="381" t="s">
        <v>126</v>
      </c>
      <c r="V5" s="382"/>
      <c r="W5" s="382"/>
      <c r="X5" s="383"/>
      <c r="Y5" s="385"/>
      <c r="Z5" s="381" t="s">
        <v>126</v>
      </c>
      <c r="AA5" s="382"/>
      <c r="AB5" s="382"/>
      <c r="AC5" s="383"/>
      <c r="AD5" s="385"/>
      <c r="AE5" s="381" t="s">
        <v>126</v>
      </c>
      <c r="AF5" s="382"/>
      <c r="AG5" s="382"/>
      <c r="AH5" s="383"/>
      <c r="AI5" s="385"/>
      <c r="AJ5" s="381" t="s">
        <v>126</v>
      </c>
      <c r="AK5" s="382"/>
      <c r="AL5" s="382"/>
      <c r="AM5" s="383"/>
      <c r="AN5" s="385"/>
      <c r="AO5" s="381" t="s">
        <v>126</v>
      </c>
      <c r="AP5" s="382"/>
      <c r="AQ5" s="382"/>
      <c r="AR5" s="383"/>
      <c r="AS5" s="385"/>
      <c r="AT5" s="381" t="s">
        <v>126</v>
      </c>
      <c r="AU5" s="382"/>
      <c r="AV5" s="382"/>
      <c r="AW5" s="383"/>
      <c r="AX5" s="385"/>
    </row>
    <row r="6" spans="1:50" hidden="1">
      <c r="A6" s="74"/>
      <c r="B6" s="385"/>
      <c r="C6" s="385"/>
      <c r="D6" s="385"/>
      <c r="E6" s="94" t="s">
        <v>127</v>
      </c>
      <c r="F6" s="94" t="s">
        <v>128</v>
      </c>
      <c r="G6" s="94" t="s">
        <v>129</v>
      </c>
      <c r="H6" s="388"/>
      <c r="I6" s="153" t="s">
        <v>127</v>
      </c>
      <c r="J6" s="153" t="s">
        <v>128</v>
      </c>
      <c r="K6" s="153" t="s">
        <v>129</v>
      </c>
      <c r="L6" s="407"/>
      <c r="M6" s="404"/>
      <c r="N6" s="385"/>
      <c r="O6" s="385"/>
      <c r="P6" s="94" t="s">
        <v>127</v>
      </c>
      <c r="Q6" s="94" t="s">
        <v>128</v>
      </c>
      <c r="R6" s="94" t="s">
        <v>129</v>
      </c>
      <c r="S6" s="94" t="s">
        <v>122</v>
      </c>
      <c r="T6" s="385"/>
      <c r="U6" s="94" t="s">
        <v>127</v>
      </c>
      <c r="V6" s="94" t="s">
        <v>128</v>
      </c>
      <c r="W6" s="94" t="s">
        <v>129</v>
      </c>
      <c r="X6" s="94" t="s">
        <v>122</v>
      </c>
      <c r="Y6" s="385"/>
      <c r="Z6" s="94" t="s">
        <v>127</v>
      </c>
      <c r="AA6" s="94" t="s">
        <v>128</v>
      </c>
      <c r="AB6" s="94" t="s">
        <v>129</v>
      </c>
      <c r="AC6" s="94" t="s">
        <v>122</v>
      </c>
      <c r="AD6" s="385"/>
      <c r="AE6" s="94" t="s">
        <v>127</v>
      </c>
      <c r="AF6" s="94" t="s">
        <v>128</v>
      </c>
      <c r="AG6" s="94" t="s">
        <v>129</v>
      </c>
      <c r="AH6" s="94" t="s">
        <v>122</v>
      </c>
      <c r="AI6" s="385"/>
      <c r="AJ6" s="94" t="s">
        <v>127</v>
      </c>
      <c r="AK6" s="94" t="s">
        <v>128</v>
      </c>
      <c r="AL6" s="94" t="s">
        <v>129</v>
      </c>
      <c r="AM6" s="94" t="s">
        <v>122</v>
      </c>
      <c r="AN6" s="385"/>
      <c r="AO6" s="94" t="s">
        <v>127</v>
      </c>
      <c r="AP6" s="94" t="s">
        <v>128</v>
      </c>
      <c r="AQ6" s="94" t="s">
        <v>129</v>
      </c>
      <c r="AR6" s="94" t="s">
        <v>122</v>
      </c>
      <c r="AS6" s="385"/>
      <c r="AT6" s="94" t="s">
        <v>127</v>
      </c>
      <c r="AU6" s="94" t="s">
        <v>128</v>
      </c>
      <c r="AV6" s="94" t="s">
        <v>129</v>
      </c>
      <c r="AW6" s="94" t="s">
        <v>122</v>
      </c>
      <c r="AX6" s="385"/>
    </row>
    <row r="7" spans="1:50" hidden="1">
      <c r="A7" s="76"/>
      <c r="B7" s="401" t="s">
        <v>198</v>
      </c>
      <c r="C7" s="95">
        <v>1</v>
      </c>
      <c r="D7" s="95" t="s">
        <v>199</v>
      </c>
      <c r="E7" s="152">
        <v>19</v>
      </c>
      <c r="F7" s="95">
        <v>1500</v>
      </c>
      <c r="G7" s="178">
        <f>F7/E7</f>
        <v>78.94736842105263</v>
      </c>
      <c r="H7" s="384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00">
        <f>IFERROR(AVERAGE(K7:K21),"-")</f>
        <v>96.059747683337704</v>
      </c>
      <c r="M7" s="154">
        <f>IFERROR(RANK(K7, K$7:K$21),"")</f>
        <v>7</v>
      </c>
      <c r="N7" s="385"/>
      <c r="O7" s="385"/>
      <c r="P7" s="152"/>
      <c r="Q7" s="152"/>
      <c r="R7" s="178" t="str">
        <f>IFERROR(Q7/P7,"")</f>
        <v/>
      </c>
      <c r="S7" s="95" t="str">
        <f>IFERROR(RANK(R7, R$7:R$21),"")</f>
        <v/>
      </c>
      <c r="T7" s="384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84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84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384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384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384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384">
        <f>AVERAGE(AV7:AV21)</f>
        <v>98.140530992080386</v>
      </c>
    </row>
    <row r="8" spans="1:50" ht="15" hidden="1" customHeight="1">
      <c r="A8" s="76"/>
      <c r="B8" s="390"/>
      <c r="C8" s="95">
        <v>2</v>
      </c>
      <c r="D8" s="95" t="s">
        <v>200</v>
      </c>
      <c r="E8" s="152">
        <v>18</v>
      </c>
      <c r="F8" s="95">
        <v>1500</v>
      </c>
      <c r="G8" s="178">
        <f t="shared" ref="G8:G13" si="1">F8/E8</f>
        <v>83.333333333333329</v>
      </c>
      <c r="H8" s="384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00"/>
      <c r="M8" s="154">
        <f t="shared" ref="M8:M21" si="2">IFERROR(RANK(K8, K$7:K$21),"")</f>
        <v>5</v>
      </c>
      <c r="N8" s="385"/>
      <c r="O8" s="385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84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84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84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384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384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384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384"/>
    </row>
    <row r="9" spans="1:50" hidden="1">
      <c r="A9" s="76"/>
      <c r="B9" s="390"/>
      <c r="C9" s="95">
        <v>3</v>
      </c>
      <c r="D9" s="95" t="s">
        <v>201</v>
      </c>
      <c r="E9" s="152">
        <v>19</v>
      </c>
      <c r="F9" s="95">
        <v>1500</v>
      </c>
      <c r="G9" s="178">
        <f t="shared" si="1"/>
        <v>78.94736842105263</v>
      </c>
      <c r="H9" s="384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00"/>
      <c r="M9" s="154">
        <f t="shared" si="2"/>
        <v>6</v>
      </c>
      <c r="N9" s="385"/>
      <c r="O9" s="385"/>
      <c r="P9" s="152"/>
      <c r="Q9" s="152"/>
      <c r="R9" s="178" t="str">
        <f t="shared" si="3"/>
        <v/>
      </c>
      <c r="S9" s="95" t="str">
        <f t="shared" si="4"/>
        <v/>
      </c>
      <c r="T9" s="384"/>
      <c r="U9" s="152"/>
      <c r="V9" s="152"/>
      <c r="W9" s="178" t="str">
        <f t="shared" si="5"/>
        <v/>
      </c>
      <c r="X9" s="95" t="str">
        <f t="shared" si="6"/>
        <v/>
      </c>
      <c r="Y9" s="384"/>
      <c r="Z9" s="152"/>
      <c r="AA9" s="152"/>
      <c r="AB9" s="178" t="str">
        <f t="shared" si="7"/>
        <v/>
      </c>
      <c r="AC9" s="95" t="str">
        <f t="shared" si="8"/>
        <v/>
      </c>
      <c r="AD9" s="384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384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384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384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384"/>
    </row>
    <row r="10" spans="1:50" hidden="1">
      <c r="A10" s="76"/>
      <c r="B10" s="390"/>
      <c r="C10" s="95">
        <v>4</v>
      </c>
      <c r="D10" s="95" t="s">
        <v>202</v>
      </c>
      <c r="E10" s="152">
        <v>16</v>
      </c>
      <c r="F10" s="95">
        <v>1500</v>
      </c>
      <c r="G10" s="178">
        <f t="shared" si="1"/>
        <v>93.75</v>
      </c>
      <c r="H10" s="384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00"/>
      <c r="M10" s="154">
        <f t="shared" si="2"/>
        <v>4</v>
      </c>
      <c r="N10" s="385"/>
      <c r="O10" s="385"/>
      <c r="P10" s="152"/>
      <c r="Q10" s="152"/>
      <c r="R10" s="178" t="str">
        <f t="shared" si="3"/>
        <v/>
      </c>
      <c r="S10" s="95" t="str">
        <f t="shared" si="4"/>
        <v/>
      </c>
      <c r="T10" s="384"/>
      <c r="U10" s="152"/>
      <c r="V10" s="152"/>
      <c r="W10" s="178" t="str">
        <f t="shared" si="5"/>
        <v/>
      </c>
      <c r="X10" s="95" t="str">
        <f t="shared" si="6"/>
        <v/>
      </c>
      <c r="Y10" s="384"/>
      <c r="Z10" s="152"/>
      <c r="AA10" s="152"/>
      <c r="AB10" s="178" t="str">
        <f t="shared" si="7"/>
        <v/>
      </c>
      <c r="AC10" s="95" t="str">
        <f t="shared" si="8"/>
        <v/>
      </c>
      <c r="AD10" s="384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384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384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384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384"/>
    </row>
    <row r="11" spans="1:50" hidden="1">
      <c r="A11" s="76"/>
      <c r="B11" s="390"/>
      <c r="C11" s="95">
        <v>5</v>
      </c>
      <c r="D11" s="95" t="s">
        <v>203</v>
      </c>
      <c r="E11" s="152">
        <v>17</v>
      </c>
      <c r="F11" s="95">
        <v>1500</v>
      </c>
      <c r="G11" s="178">
        <f t="shared" si="1"/>
        <v>88.235294117647058</v>
      </c>
      <c r="H11" s="384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00"/>
      <c r="M11" s="154">
        <f t="shared" si="2"/>
        <v>2</v>
      </c>
      <c r="N11" s="385"/>
      <c r="O11" s="385"/>
      <c r="P11" s="152"/>
      <c r="Q11" s="152"/>
      <c r="R11" s="178" t="str">
        <f t="shared" si="3"/>
        <v/>
      </c>
      <c r="S11" s="95" t="str">
        <f t="shared" si="4"/>
        <v/>
      </c>
      <c r="T11" s="384"/>
      <c r="U11" s="152"/>
      <c r="V11" s="152"/>
      <c r="W11" s="178" t="str">
        <f t="shared" si="5"/>
        <v/>
      </c>
      <c r="X11" s="95" t="str">
        <f t="shared" si="6"/>
        <v/>
      </c>
      <c r="Y11" s="384"/>
      <c r="Z11" s="152"/>
      <c r="AA11" s="152"/>
      <c r="AB11" s="178" t="str">
        <f t="shared" si="7"/>
        <v/>
      </c>
      <c r="AC11" s="95" t="str">
        <f t="shared" si="8"/>
        <v/>
      </c>
      <c r="AD11" s="384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384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384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384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384"/>
    </row>
    <row r="12" spans="1:50" hidden="1">
      <c r="A12" s="76"/>
      <c r="B12" s="390"/>
      <c r="C12" s="95">
        <v>6</v>
      </c>
      <c r="D12" s="95" t="s">
        <v>204</v>
      </c>
      <c r="E12" s="152">
        <v>18</v>
      </c>
      <c r="F12" s="95">
        <v>1500</v>
      </c>
      <c r="G12" s="178">
        <f t="shared" si="1"/>
        <v>83.333333333333329</v>
      </c>
      <c r="H12" s="384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00"/>
      <c r="M12" s="154">
        <f t="shared" si="2"/>
        <v>3</v>
      </c>
      <c r="N12" s="385"/>
      <c r="O12" s="385"/>
      <c r="P12" s="152"/>
      <c r="Q12" s="152"/>
      <c r="R12" s="178" t="str">
        <f t="shared" si="3"/>
        <v/>
      </c>
      <c r="S12" s="95" t="str">
        <f t="shared" si="4"/>
        <v/>
      </c>
      <c r="T12" s="384"/>
      <c r="U12" s="152"/>
      <c r="V12" s="152"/>
      <c r="W12" s="178" t="str">
        <f t="shared" si="5"/>
        <v/>
      </c>
      <c r="X12" s="95" t="str">
        <f t="shared" si="6"/>
        <v/>
      </c>
      <c r="Y12" s="384"/>
      <c r="Z12" s="152"/>
      <c r="AA12" s="152"/>
      <c r="AB12" s="178" t="str">
        <f t="shared" si="7"/>
        <v/>
      </c>
      <c r="AC12" s="95" t="str">
        <f t="shared" si="8"/>
        <v/>
      </c>
      <c r="AD12" s="384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384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384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384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384"/>
    </row>
    <row r="13" spans="1:50" hidden="1">
      <c r="A13" s="76"/>
      <c r="B13" s="390"/>
      <c r="C13" s="95">
        <v>7</v>
      </c>
      <c r="D13" s="95" t="s">
        <v>205</v>
      </c>
      <c r="E13" s="152">
        <v>8</v>
      </c>
      <c r="F13" s="95">
        <v>1440</v>
      </c>
      <c r="G13" s="178">
        <f t="shared" si="1"/>
        <v>180</v>
      </c>
      <c r="H13" s="384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00"/>
      <c r="M13" s="154">
        <f t="shared" si="2"/>
        <v>1</v>
      </c>
      <c r="N13" s="385"/>
      <c r="O13" s="385"/>
      <c r="P13" s="152"/>
      <c r="Q13" s="152"/>
      <c r="R13" s="178" t="str">
        <f t="shared" si="3"/>
        <v/>
      </c>
      <c r="S13" s="95" t="str">
        <f t="shared" si="4"/>
        <v/>
      </c>
      <c r="T13" s="384"/>
      <c r="U13" s="152"/>
      <c r="V13" s="152"/>
      <c r="W13" s="178" t="str">
        <f t="shared" si="5"/>
        <v/>
      </c>
      <c r="X13" s="95" t="str">
        <f t="shared" si="6"/>
        <v/>
      </c>
      <c r="Y13" s="384"/>
      <c r="Z13" s="152"/>
      <c r="AA13" s="152"/>
      <c r="AB13" s="178" t="str">
        <f t="shared" si="7"/>
        <v/>
      </c>
      <c r="AC13" s="95" t="str">
        <f t="shared" si="8"/>
        <v/>
      </c>
      <c r="AD13" s="384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384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384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384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384"/>
    </row>
    <row r="14" spans="1:50" hidden="1">
      <c r="A14" s="76"/>
      <c r="B14" s="390"/>
      <c r="C14" s="95">
        <v>8</v>
      </c>
      <c r="D14" s="95"/>
      <c r="E14" s="152"/>
      <c r="F14" s="95"/>
      <c r="G14" s="178"/>
      <c r="H14" s="384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00"/>
      <c r="M14" s="154" t="str">
        <f t="shared" si="2"/>
        <v/>
      </c>
      <c r="N14" s="385"/>
      <c r="O14" s="385"/>
      <c r="P14" s="152"/>
      <c r="Q14" s="152"/>
      <c r="R14" s="178" t="str">
        <f t="shared" si="3"/>
        <v/>
      </c>
      <c r="S14" s="95" t="str">
        <f t="shared" si="4"/>
        <v/>
      </c>
      <c r="T14" s="384"/>
      <c r="U14" s="152"/>
      <c r="V14" s="152"/>
      <c r="W14" s="178" t="str">
        <f t="shared" si="5"/>
        <v/>
      </c>
      <c r="X14" s="95" t="str">
        <f t="shared" si="6"/>
        <v/>
      </c>
      <c r="Y14" s="384"/>
      <c r="Z14" s="152"/>
      <c r="AA14" s="152"/>
      <c r="AB14" s="178" t="str">
        <f t="shared" si="7"/>
        <v/>
      </c>
      <c r="AC14" s="95" t="str">
        <f t="shared" si="8"/>
        <v/>
      </c>
      <c r="AD14" s="384"/>
      <c r="AE14" s="152"/>
      <c r="AF14" s="152"/>
      <c r="AG14" s="178" t="str">
        <f t="shared" si="9"/>
        <v/>
      </c>
      <c r="AH14" s="95" t="str">
        <f t="shared" si="10"/>
        <v/>
      </c>
      <c r="AI14" s="384"/>
      <c r="AJ14" s="152"/>
      <c r="AK14" s="152"/>
      <c r="AL14" s="178" t="str">
        <f t="shared" si="11"/>
        <v/>
      </c>
      <c r="AM14" s="95" t="str">
        <f t="shared" si="12"/>
        <v/>
      </c>
      <c r="AN14" s="384"/>
      <c r="AO14" s="152"/>
      <c r="AP14" s="152"/>
      <c r="AQ14" s="178" t="str">
        <f t="shared" si="13"/>
        <v/>
      </c>
      <c r="AR14" s="95" t="str">
        <f t="shared" si="14"/>
        <v/>
      </c>
      <c r="AS14" s="384"/>
      <c r="AT14" s="152"/>
      <c r="AU14" s="152"/>
      <c r="AV14" s="178" t="str">
        <f t="shared" si="15"/>
        <v/>
      </c>
      <c r="AW14" s="95" t="str">
        <f t="shared" si="16"/>
        <v/>
      </c>
      <c r="AX14" s="384"/>
    </row>
    <row r="15" spans="1:50" hidden="1">
      <c r="A15" s="76"/>
      <c r="B15" s="390"/>
      <c r="C15" s="95">
        <v>9</v>
      </c>
      <c r="D15" s="95"/>
      <c r="E15" s="152"/>
      <c r="F15" s="95"/>
      <c r="G15" s="178"/>
      <c r="H15" s="384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00"/>
      <c r="M15" s="154" t="str">
        <f t="shared" si="2"/>
        <v/>
      </c>
      <c r="N15" s="385"/>
      <c r="O15" s="385"/>
      <c r="P15" s="152"/>
      <c r="Q15" s="152"/>
      <c r="R15" s="178" t="str">
        <f t="shared" si="3"/>
        <v/>
      </c>
      <c r="S15" s="95" t="str">
        <f t="shared" si="4"/>
        <v/>
      </c>
      <c r="T15" s="384"/>
      <c r="U15" s="152"/>
      <c r="V15" s="152"/>
      <c r="W15" s="178" t="str">
        <f t="shared" si="5"/>
        <v/>
      </c>
      <c r="X15" s="95" t="str">
        <f t="shared" si="6"/>
        <v/>
      </c>
      <c r="Y15" s="384"/>
      <c r="Z15" s="152"/>
      <c r="AA15" s="152"/>
      <c r="AB15" s="178" t="str">
        <f t="shared" si="7"/>
        <v/>
      </c>
      <c r="AC15" s="95" t="str">
        <f t="shared" si="8"/>
        <v/>
      </c>
      <c r="AD15" s="384"/>
      <c r="AE15" s="152"/>
      <c r="AF15" s="152"/>
      <c r="AG15" s="178" t="str">
        <f t="shared" si="9"/>
        <v/>
      </c>
      <c r="AH15" s="95" t="str">
        <f t="shared" si="10"/>
        <v/>
      </c>
      <c r="AI15" s="384"/>
      <c r="AJ15" s="152"/>
      <c r="AK15" s="152"/>
      <c r="AL15" s="178" t="str">
        <f t="shared" si="11"/>
        <v/>
      </c>
      <c r="AM15" s="95" t="str">
        <f t="shared" si="12"/>
        <v/>
      </c>
      <c r="AN15" s="384"/>
      <c r="AO15" s="152"/>
      <c r="AP15" s="152"/>
      <c r="AQ15" s="178" t="str">
        <f t="shared" si="13"/>
        <v/>
      </c>
      <c r="AR15" s="95" t="str">
        <f t="shared" si="14"/>
        <v/>
      </c>
      <c r="AS15" s="384"/>
      <c r="AT15" s="152"/>
      <c r="AU15" s="152"/>
      <c r="AV15" s="178" t="str">
        <f t="shared" si="15"/>
        <v/>
      </c>
      <c r="AW15" s="95" t="str">
        <f t="shared" si="16"/>
        <v/>
      </c>
      <c r="AX15" s="384"/>
    </row>
    <row r="16" spans="1:50" hidden="1">
      <c r="A16" s="76"/>
      <c r="B16" s="390"/>
      <c r="C16" s="95">
        <v>10</v>
      </c>
      <c r="D16" s="95"/>
      <c r="E16" s="152"/>
      <c r="F16" s="95"/>
      <c r="G16" s="178"/>
      <c r="H16" s="384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00"/>
      <c r="M16" s="154" t="str">
        <f t="shared" si="2"/>
        <v/>
      </c>
      <c r="N16" s="385"/>
      <c r="O16" s="385"/>
      <c r="P16" s="152"/>
      <c r="Q16" s="152"/>
      <c r="R16" s="178" t="str">
        <f t="shared" si="3"/>
        <v/>
      </c>
      <c r="S16" s="95" t="str">
        <f t="shared" si="4"/>
        <v/>
      </c>
      <c r="T16" s="384"/>
      <c r="U16" s="152"/>
      <c r="V16" s="152"/>
      <c r="W16" s="178" t="str">
        <f t="shared" si="5"/>
        <v/>
      </c>
      <c r="X16" s="95" t="str">
        <f t="shared" si="6"/>
        <v/>
      </c>
      <c r="Y16" s="384"/>
      <c r="Z16" s="152"/>
      <c r="AA16" s="152"/>
      <c r="AB16" s="178" t="str">
        <f t="shared" si="7"/>
        <v/>
      </c>
      <c r="AC16" s="95" t="str">
        <f t="shared" si="8"/>
        <v/>
      </c>
      <c r="AD16" s="384"/>
      <c r="AE16" s="152"/>
      <c r="AF16" s="152"/>
      <c r="AG16" s="178" t="str">
        <f t="shared" si="9"/>
        <v/>
      </c>
      <c r="AH16" s="95" t="str">
        <f t="shared" si="10"/>
        <v/>
      </c>
      <c r="AI16" s="384"/>
      <c r="AJ16" s="152"/>
      <c r="AK16" s="152"/>
      <c r="AL16" s="178" t="str">
        <f t="shared" si="11"/>
        <v/>
      </c>
      <c r="AM16" s="95" t="str">
        <f t="shared" si="12"/>
        <v/>
      </c>
      <c r="AN16" s="384"/>
      <c r="AO16" s="152"/>
      <c r="AP16" s="152"/>
      <c r="AQ16" s="178" t="str">
        <f t="shared" si="13"/>
        <v/>
      </c>
      <c r="AR16" s="95" t="str">
        <f t="shared" si="14"/>
        <v/>
      </c>
      <c r="AS16" s="384"/>
      <c r="AT16" s="152"/>
      <c r="AU16" s="152"/>
      <c r="AV16" s="178" t="str">
        <f t="shared" si="15"/>
        <v/>
      </c>
      <c r="AW16" s="95" t="str">
        <f t="shared" si="16"/>
        <v/>
      </c>
      <c r="AX16" s="384"/>
    </row>
    <row r="17" spans="2:50" hidden="1">
      <c r="B17" s="390"/>
      <c r="C17" s="95">
        <v>11</v>
      </c>
      <c r="D17" s="95"/>
      <c r="E17" s="95"/>
      <c r="F17" s="95"/>
      <c r="G17" s="95"/>
      <c r="H17" s="384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00"/>
      <c r="M17" s="154" t="str">
        <f t="shared" si="2"/>
        <v/>
      </c>
      <c r="N17" s="385"/>
      <c r="O17" s="385"/>
      <c r="P17" s="95"/>
      <c r="Q17" s="95"/>
      <c r="R17" s="178" t="str">
        <f t="shared" si="3"/>
        <v/>
      </c>
      <c r="S17" s="95" t="str">
        <f t="shared" si="4"/>
        <v/>
      </c>
      <c r="T17" s="384"/>
      <c r="U17" s="95"/>
      <c r="V17" s="95"/>
      <c r="W17" s="178" t="str">
        <f t="shared" si="5"/>
        <v/>
      </c>
      <c r="X17" s="95" t="str">
        <f t="shared" si="6"/>
        <v/>
      </c>
      <c r="Y17" s="384"/>
      <c r="Z17" s="95"/>
      <c r="AA17" s="95"/>
      <c r="AB17" s="178" t="str">
        <f t="shared" si="7"/>
        <v/>
      </c>
      <c r="AC17" s="95" t="str">
        <f t="shared" si="8"/>
        <v/>
      </c>
      <c r="AD17" s="384"/>
      <c r="AE17" s="95"/>
      <c r="AF17" s="95"/>
      <c r="AG17" s="178" t="str">
        <f t="shared" si="9"/>
        <v/>
      </c>
      <c r="AH17" s="95" t="str">
        <f t="shared" si="10"/>
        <v/>
      </c>
      <c r="AI17" s="384"/>
      <c r="AJ17" s="95"/>
      <c r="AK17" s="95"/>
      <c r="AL17" s="178" t="str">
        <f t="shared" si="11"/>
        <v/>
      </c>
      <c r="AM17" s="95" t="str">
        <f t="shared" si="12"/>
        <v/>
      </c>
      <c r="AN17" s="384"/>
      <c r="AO17" s="95"/>
      <c r="AP17" s="95"/>
      <c r="AQ17" s="178" t="str">
        <f t="shared" si="13"/>
        <v/>
      </c>
      <c r="AR17" s="95" t="str">
        <f t="shared" si="14"/>
        <v/>
      </c>
      <c r="AS17" s="384"/>
      <c r="AT17" s="95"/>
      <c r="AU17" s="95"/>
      <c r="AV17" s="178" t="str">
        <f t="shared" si="15"/>
        <v/>
      </c>
      <c r="AW17" s="95" t="str">
        <f t="shared" si="16"/>
        <v/>
      </c>
      <c r="AX17" s="384"/>
    </row>
    <row r="18" spans="2:50" hidden="1">
      <c r="B18" s="390"/>
      <c r="C18" s="95">
        <v>12</v>
      </c>
      <c r="D18" s="95"/>
      <c r="E18" s="95"/>
      <c r="F18" s="95"/>
      <c r="G18" s="95"/>
      <c r="H18" s="384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00"/>
      <c r="M18" s="154" t="str">
        <f t="shared" si="2"/>
        <v/>
      </c>
      <c r="N18" s="385"/>
      <c r="O18" s="385"/>
      <c r="P18" s="95"/>
      <c r="Q18" s="95"/>
      <c r="R18" s="178" t="str">
        <f t="shared" si="3"/>
        <v/>
      </c>
      <c r="S18" s="95" t="str">
        <f t="shared" si="4"/>
        <v/>
      </c>
      <c r="T18" s="384"/>
      <c r="U18" s="95"/>
      <c r="V18" s="95"/>
      <c r="W18" s="178" t="str">
        <f t="shared" si="5"/>
        <v/>
      </c>
      <c r="X18" s="95" t="str">
        <f t="shared" si="6"/>
        <v/>
      </c>
      <c r="Y18" s="384"/>
      <c r="Z18" s="95"/>
      <c r="AA18" s="95"/>
      <c r="AB18" s="178" t="str">
        <f t="shared" si="7"/>
        <v/>
      </c>
      <c r="AC18" s="95" t="str">
        <f t="shared" si="8"/>
        <v/>
      </c>
      <c r="AD18" s="384"/>
      <c r="AE18" s="95"/>
      <c r="AF18" s="95"/>
      <c r="AG18" s="178" t="str">
        <f t="shared" si="9"/>
        <v/>
      </c>
      <c r="AH18" s="95" t="str">
        <f t="shared" si="10"/>
        <v/>
      </c>
      <c r="AI18" s="384"/>
      <c r="AJ18" s="95"/>
      <c r="AK18" s="95"/>
      <c r="AL18" s="178" t="str">
        <f t="shared" si="11"/>
        <v/>
      </c>
      <c r="AM18" s="95" t="str">
        <f t="shared" si="12"/>
        <v/>
      </c>
      <c r="AN18" s="384"/>
      <c r="AO18" s="95"/>
      <c r="AP18" s="95"/>
      <c r="AQ18" s="178" t="str">
        <f t="shared" si="13"/>
        <v/>
      </c>
      <c r="AR18" s="95" t="str">
        <f t="shared" si="14"/>
        <v/>
      </c>
      <c r="AS18" s="384"/>
      <c r="AT18" s="95"/>
      <c r="AU18" s="95"/>
      <c r="AV18" s="178" t="str">
        <f t="shared" si="15"/>
        <v/>
      </c>
      <c r="AW18" s="95" t="str">
        <f t="shared" si="16"/>
        <v/>
      </c>
      <c r="AX18" s="384"/>
    </row>
    <row r="19" spans="2:50" hidden="1">
      <c r="B19" s="390"/>
      <c r="C19" s="95">
        <v>13</v>
      </c>
      <c r="D19" s="95"/>
      <c r="E19" s="95"/>
      <c r="F19" s="95"/>
      <c r="G19" s="95"/>
      <c r="H19" s="384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00"/>
      <c r="M19" s="154" t="str">
        <f t="shared" si="2"/>
        <v/>
      </c>
      <c r="N19" s="385"/>
      <c r="O19" s="385"/>
      <c r="P19" s="95"/>
      <c r="Q19" s="95"/>
      <c r="R19" s="178" t="str">
        <f t="shared" si="3"/>
        <v/>
      </c>
      <c r="S19" s="95" t="str">
        <f t="shared" si="4"/>
        <v/>
      </c>
      <c r="T19" s="384"/>
      <c r="U19" s="95"/>
      <c r="V19" s="95"/>
      <c r="W19" s="178" t="str">
        <f t="shared" si="5"/>
        <v/>
      </c>
      <c r="X19" s="95" t="str">
        <f t="shared" si="6"/>
        <v/>
      </c>
      <c r="Y19" s="384"/>
      <c r="Z19" s="95"/>
      <c r="AA19" s="95"/>
      <c r="AB19" s="178" t="str">
        <f t="shared" si="7"/>
        <v/>
      </c>
      <c r="AC19" s="95" t="str">
        <f t="shared" si="8"/>
        <v/>
      </c>
      <c r="AD19" s="384"/>
      <c r="AE19" s="95"/>
      <c r="AF19" s="95"/>
      <c r="AG19" s="178" t="str">
        <f t="shared" si="9"/>
        <v/>
      </c>
      <c r="AH19" s="95" t="str">
        <f t="shared" si="10"/>
        <v/>
      </c>
      <c r="AI19" s="384"/>
      <c r="AJ19" s="95"/>
      <c r="AK19" s="95"/>
      <c r="AL19" s="178" t="str">
        <f t="shared" si="11"/>
        <v/>
      </c>
      <c r="AM19" s="95" t="str">
        <f t="shared" si="12"/>
        <v/>
      </c>
      <c r="AN19" s="384"/>
      <c r="AO19" s="95"/>
      <c r="AP19" s="95"/>
      <c r="AQ19" s="178" t="str">
        <f t="shared" si="13"/>
        <v/>
      </c>
      <c r="AR19" s="95" t="str">
        <f t="shared" si="14"/>
        <v/>
      </c>
      <c r="AS19" s="384"/>
      <c r="AT19" s="95"/>
      <c r="AU19" s="95"/>
      <c r="AV19" s="178" t="str">
        <f t="shared" si="15"/>
        <v/>
      </c>
      <c r="AW19" s="95" t="str">
        <f t="shared" si="16"/>
        <v/>
      </c>
      <c r="AX19" s="384"/>
    </row>
    <row r="20" spans="2:50" hidden="1">
      <c r="B20" s="390"/>
      <c r="C20" s="95">
        <v>14</v>
      </c>
      <c r="D20" s="95"/>
      <c r="E20" s="95"/>
      <c r="F20" s="95"/>
      <c r="G20" s="95"/>
      <c r="H20" s="384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00"/>
      <c r="M20" s="154" t="str">
        <f t="shared" si="2"/>
        <v/>
      </c>
      <c r="N20" s="385"/>
      <c r="O20" s="385"/>
      <c r="P20" s="95"/>
      <c r="Q20" s="95"/>
      <c r="R20" s="178" t="str">
        <f t="shared" si="3"/>
        <v/>
      </c>
      <c r="S20" s="95" t="str">
        <f t="shared" si="4"/>
        <v/>
      </c>
      <c r="T20" s="384"/>
      <c r="U20" s="95"/>
      <c r="V20" s="95"/>
      <c r="W20" s="178" t="str">
        <f t="shared" si="5"/>
        <v/>
      </c>
      <c r="X20" s="95" t="str">
        <f t="shared" si="6"/>
        <v/>
      </c>
      <c r="Y20" s="384"/>
      <c r="Z20" s="95"/>
      <c r="AA20" s="95"/>
      <c r="AB20" s="178" t="str">
        <f t="shared" si="7"/>
        <v/>
      </c>
      <c r="AC20" s="95" t="str">
        <f t="shared" si="8"/>
        <v/>
      </c>
      <c r="AD20" s="384"/>
      <c r="AE20" s="95"/>
      <c r="AF20" s="95"/>
      <c r="AG20" s="178" t="str">
        <f t="shared" si="9"/>
        <v/>
      </c>
      <c r="AH20" s="95" t="str">
        <f t="shared" si="10"/>
        <v/>
      </c>
      <c r="AI20" s="384"/>
      <c r="AJ20" s="95"/>
      <c r="AK20" s="95"/>
      <c r="AL20" s="178" t="str">
        <f t="shared" si="11"/>
        <v/>
      </c>
      <c r="AM20" s="95" t="str">
        <f t="shared" si="12"/>
        <v/>
      </c>
      <c r="AN20" s="384"/>
      <c r="AO20" s="95"/>
      <c r="AP20" s="95"/>
      <c r="AQ20" s="178" t="str">
        <f t="shared" si="13"/>
        <v/>
      </c>
      <c r="AR20" s="95" t="str">
        <f t="shared" si="14"/>
        <v/>
      </c>
      <c r="AS20" s="384"/>
      <c r="AT20" s="95"/>
      <c r="AU20" s="95"/>
      <c r="AV20" s="178" t="str">
        <f t="shared" si="15"/>
        <v/>
      </c>
      <c r="AW20" s="95" t="str">
        <f t="shared" si="16"/>
        <v/>
      </c>
      <c r="AX20" s="384"/>
    </row>
    <row r="21" spans="2:50" hidden="1">
      <c r="B21" s="390"/>
      <c r="C21" s="95">
        <v>15</v>
      </c>
      <c r="D21" s="95"/>
      <c r="E21" s="95"/>
      <c r="F21" s="95"/>
      <c r="G21" s="95"/>
      <c r="H21" s="384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00"/>
      <c r="M21" s="154" t="str">
        <f t="shared" si="2"/>
        <v/>
      </c>
      <c r="N21" s="385"/>
      <c r="O21" s="385"/>
      <c r="P21" s="95"/>
      <c r="Q21" s="95"/>
      <c r="R21" s="178" t="str">
        <f t="shared" si="3"/>
        <v/>
      </c>
      <c r="S21" s="95" t="str">
        <f t="shared" si="4"/>
        <v/>
      </c>
      <c r="T21" s="384"/>
      <c r="U21" s="95"/>
      <c r="V21" s="95"/>
      <c r="W21" s="178" t="str">
        <f t="shared" si="5"/>
        <v/>
      </c>
      <c r="X21" s="95" t="str">
        <f t="shared" si="6"/>
        <v/>
      </c>
      <c r="Y21" s="384"/>
      <c r="Z21" s="95"/>
      <c r="AA21" s="95"/>
      <c r="AB21" s="178" t="str">
        <f t="shared" si="7"/>
        <v/>
      </c>
      <c r="AC21" s="95" t="str">
        <f t="shared" si="8"/>
        <v/>
      </c>
      <c r="AD21" s="384"/>
      <c r="AE21" s="95"/>
      <c r="AF21" s="95"/>
      <c r="AG21" s="178" t="str">
        <f t="shared" si="9"/>
        <v/>
      </c>
      <c r="AH21" s="95" t="str">
        <f t="shared" si="10"/>
        <v/>
      </c>
      <c r="AI21" s="384"/>
      <c r="AJ21" s="95"/>
      <c r="AK21" s="95"/>
      <c r="AL21" s="178" t="str">
        <f t="shared" si="11"/>
        <v/>
      </c>
      <c r="AM21" s="95" t="str">
        <f t="shared" si="12"/>
        <v/>
      </c>
      <c r="AN21" s="384"/>
      <c r="AO21" s="95"/>
      <c r="AP21" s="95"/>
      <c r="AQ21" s="178" t="str">
        <f t="shared" si="13"/>
        <v/>
      </c>
      <c r="AR21" s="95" t="str">
        <f t="shared" si="14"/>
        <v/>
      </c>
      <c r="AS21" s="384"/>
      <c r="AT21" s="95"/>
      <c r="AU21" s="95"/>
      <c r="AV21" s="178" t="str">
        <f t="shared" si="15"/>
        <v/>
      </c>
      <c r="AW21" s="95" t="str">
        <f t="shared" si="16"/>
        <v/>
      </c>
      <c r="AX21" s="384"/>
    </row>
    <row r="22" spans="2:50" ht="15.75" hidden="1">
      <c r="B22" s="394" t="s">
        <v>115</v>
      </c>
      <c r="C22" s="395"/>
      <c r="D22" s="395"/>
      <c r="E22" s="395"/>
      <c r="F22" s="395"/>
      <c r="G22" s="395"/>
      <c r="H22" s="395"/>
      <c r="I22" s="151"/>
      <c r="J22" s="151"/>
      <c r="K22" s="151"/>
      <c r="L22" s="151"/>
      <c r="M22" s="151"/>
      <c r="N22" s="385" t="s">
        <v>116</v>
      </c>
      <c r="O22" s="397" t="s">
        <v>64</v>
      </c>
      <c r="P22" s="399">
        <v>45874</v>
      </c>
      <c r="Q22" s="390"/>
      <c r="R22" s="390"/>
      <c r="S22" s="390"/>
      <c r="T22" s="390"/>
      <c r="U22" s="399">
        <v>45875</v>
      </c>
      <c r="V22" s="390"/>
      <c r="W22" s="390"/>
      <c r="X22" s="390"/>
      <c r="Y22" s="390"/>
      <c r="Z22" s="399">
        <v>45876</v>
      </c>
      <c r="AA22" s="390"/>
      <c r="AB22" s="390"/>
      <c r="AC22" s="390"/>
      <c r="AD22" s="390"/>
      <c r="AE22" s="399">
        <v>45877</v>
      </c>
      <c r="AF22" s="390"/>
      <c r="AG22" s="390"/>
      <c r="AH22" s="390"/>
      <c r="AI22" s="390"/>
      <c r="AJ22" s="399">
        <v>45878</v>
      </c>
      <c r="AK22" s="390"/>
      <c r="AL22" s="390"/>
      <c r="AM22" s="390"/>
      <c r="AN22" s="390"/>
      <c r="AO22" s="399">
        <v>45879</v>
      </c>
      <c r="AP22" s="390"/>
      <c r="AQ22" s="390"/>
      <c r="AR22" s="390"/>
      <c r="AS22" s="390"/>
      <c r="AT22" s="399">
        <v>45880</v>
      </c>
      <c r="AU22" s="390"/>
      <c r="AV22" s="390"/>
      <c r="AW22" s="390"/>
      <c r="AX22" s="390"/>
    </row>
    <row r="23" spans="2:50" ht="15.75" hidden="1">
      <c r="B23" s="396"/>
      <c r="C23" s="396"/>
      <c r="D23" s="396"/>
      <c r="E23" s="396"/>
      <c r="F23" s="396"/>
      <c r="G23" s="396"/>
      <c r="H23" s="396"/>
      <c r="I23" s="151"/>
      <c r="J23" s="151"/>
      <c r="K23" s="151"/>
      <c r="L23" s="151"/>
      <c r="M23" s="151"/>
      <c r="N23" s="385"/>
      <c r="O23" s="398"/>
      <c r="P23" s="399" t="s">
        <v>78</v>
      </c>
      <c r="Q23" s="390"/>
      <c r="R23" s="390"/>
      <c r="S23" s="390"/>
      <c r="T23" s="390"/>
      <c r="U23" s="399" t="s">
        <v>79</v>
      </c>
      <c r="V23" s="390"/>
      <c r="W23" s="390"/>
      <c r="X23" s="390"/>
      <c r="Y23" s="390"/>
      <c r="Z23" s="399" t="s">
        <v>80</v>
      </c>
      <c r="AA23" s="390"/>
      <c r="AB23" s="390"/>
      <c r="AC23" s="390"/>
      <c r="AD23" s="390"/>
      <c r="AE23" s="399" t="s">
        <v>75</v>
      </c>
      <c r="AF23" s="390"/>
      <c r="AG23" s="390"/>
      <c r="AH23" s="390"/>
      <c r="AI23" s="390"/>
      <c r="AJ23" s="399" t="s">
        <v>76</v>
      </c>
      <c r="AK23" s="390"/>
      <c r="AL23" s="390"/>
      <c r="AM23" s="390"/>
      <c r="AN23" s="390"/>
      <c r="AO23" s="399" t="s">
        <v>71</v>
      </c>
      <c r="AP23" s="390"/>
      <c r="AQ23" s="390"/>
      <c r="AR23" s="390"/>
      <c r="AS23" s="390"/>
      <c r="AT23" s="399" t="s">
        <v>77</v>
      </c>
      <c r="AU23" s="390"/>
      <c r="AV23" s="390"/>
      <c r="AW23" s="390"/>
      <c r="AX23" s="390"/>
    </row>
    <row r="24" spans="2:50" hidden="1">
      <c r="B24" s="385" t="s">
        <v>117</v>
      </c>
      <c r="C24" s="385" t="s">
        <v>118</v>
      </c>
      <c r="D24" s="385"/>
      <c r="E24" s="385" t="s">
        <v>119</v>
      </c>
      <c r="F24" s="385"/>
      <c r="G24" s="385"/>
      <c r="H24" s="386" t="s">
        <v>120</v>
      </c>
      <c r="I24" s="389" t="s">
        <v>121</v>
      </c>
      <c r="J24" s="389"/>
      <c r="K24" s="389"/>
      <c r="L24" s="389" t="s">
        <v>120</v>
      </c>
      <c r="M24" s="389" t="s">
        <v>122</v>
      </c>
      <c r="N24" s="385"/>
      <c r="O24" s="385" t="s">
        <v>123</v>
      </c>
      <c r="P24" s="381" t="s">
        <v>124</v>
      </c>
      <c r="Q24" s="382"/>
      <c r="R24" s="382"/>
      <c r="S24" s="383"/>
      <c r="T24" s="385" t="s">
        <v>120</v>
      </c>
      <c r="U24" s="381" t="s">
        <v>124</v>
      </c>
      <c r="V24" s="382"/>
      <c r="W24" s="382"/>
      <c r="X24" s="383"/>
      <c r="Y24" s="385" t="s">
        <v>120</v>
      </c>
      <c r="Z24" s="381" t="s">
        <v>124</v>
      </c>
      <c r="AA24" s="382"/>
      <c r="AB24" s="382"/>
      <c r="AC24" s="383"/>
      <c r="AD24" s="385" t="s">
        <v>120</v>
      </c>
      <c r="AE24" s="381" t="s">
        <v>124</v>
      </c>
      <c r="AF24" s="382"/>
      <c r="AG24" s="382"/>
      <c r="AH24" s="383"/>
      <c r="AI24" s="385" t="s">
        <v>120</v>
      </c>
      <c r="AJ24" s="381" t="s">
        <v>124</v>
      </c>
      <c r="AK24" s="382"/>
      <c r="AL24" s="382"/>
      <c r="AM24" s="383"/>
      <c r="AN24" s="385" t="s">
        <v>120</v>
      </c>
      <c r="AO24" s="381" t="s">
        <v>124</v>
      </c>
      <c r="AP24" s="382"/>
      <c r="AQ24" s="382"/>
      <c r="AR24" s="383"/>
      <c r="AS24" s="385" t="s">
        <v>120</v>
      </c>
      <c r="AT24" s="381" t="s">
        <v>124</v>
      </c>
      <c r="AU24" s="382"/>
      <c r="AV24" s="382"/>
      <c r="AW24" s="383"/>
      <c r="AX24" s="385" t="s">
        <v>120</v>
      </c>
    </row>
    <row r="25" spans="2:50" hidden="1">
      <c r="B25" s="385"/>
      <c r="C25" s="385"/>
      <c r="D25" s="385"/>
      <c r="E25" s="385" t="s">
        <v>125</v>
      </c>
      <c r="F25" s="385"/>
      <c r="G25" s="385"/>
      <c r="H25" s="387"/>
      <c r="I25" s="389" t="s">
        <v>125</v>
      </c>
      <c r="J25" s="389"/>
      <c r="K25" s="389"/>
      <c r="L25" s="389"/>
      <c r="M25" s="389"/>
      <c r="N25" s="385"/>
      <c r="O25" s="385"/>
      <c r="P25" s="381" t="s">
        <v>126</v>
      </c>
      <c r="Q25" s="382"/>
      <c r="R25" s="382"/>
      <c r="S25" s="383"/>
      <c r="T25" s="385"/>
      <c r="U25" s="381" t="s">
        <v>126</v>
      </c>
      <c r="V25" s="382"/>
      <c r="W25" s="382"/>
      <c r="X25" s="383"/>
      <c r="Y25" s="385"/>
      <c r="Z25" s="381" t="s">
        <v>126</v>
      </c>
      <c r="AA25" s="382"/>
      <c r="AB25" s="382"/>
      <c r="AC25" s="383"/>
      <c r="AD25" s="385"/>
      <c r="AE25" s="381" t="s">
        <v>126</v>
      </c>
      <c r="AF25" s="382"/>
      <c r="AG25" s="382"/>
      <c r="AH25" s="383"/>
      <c r="AI25" s="385"/>
      <c r="AJ25" s="381" t="s">
        <v>126</v>
      </c>
      <c r="AK25" s="382"/>
      <c r="AL25" s="382"/>
      <c r="AM25" s="383"/>
      <c r="AN25" s="385"/>
      <c r="AO25" s="381" t="s">
        <v>126</v>
      </c>
      <c r="AP25" s="382"/>
      <c r="AQ25" s="382"/>
      <c r="AR25" s="383"/>
      <c r="AS25" s="385"/>
      <c r="AT25" s="381" t="s">
        <v>126</v>
      </c>
      <c r="AU25" s="382"/>
      <c r="AV25" s="382"/>
      <c r="AW25" s="383"/>
      <c r="AX25" s="385"/>
    </row>
    <row r="26" spans="2:50" hidden="1">
      <c r="B26" s="385"/>
      <c r="C26" s="385"/>
      <c r="D26" s="385"/>
      <c r="E26" s="94" t="s">
        <v>127</v>
      </c>
      <c r="F26" s="94" t="s">
        <v>128</v>
      </c>
      <c r="G26" s="94" t="s">
        <v>129</v>
      </c>
      <c r="H26" s="388"/>
      <c r="I26" s="153" t="s">
        <v>127</v>
      </c>
      <c r="J26" s="153" t="s">
        <v>128</v>
      </c>
      <c r="K26" s="153" t="s">
        <v>129</v>
      </c>
      <c r="L26" s="389"/>
      <c r="M26" s="389"/>
      <c r="N26" s="385"/>
      <c r="O26" s="385"/>
      <c r="P26" s="94" t="s">
        <v>127</v>
      </c>
      <c r="Q26" s="94" t="s">
        <v>128</v>
      </c>
      <c r="R26" s="94" t="s">
        <v>129</v>
      </c>
      <c r="S26" s="94" t="s">
        <v>122</v>
      </c>
      <c r="T26" s="385"/>
      <c r="U26" s="94" t="s">
        <v>127</v>
      </c>
      <c r="V26" s="94" t="s">
        <v>128</v>
      </c>
      <c r="W26" s="94" t="s">
        <v>129</v>
      </c>
      <c r="X26" s="94" t="s">
        <v>122</v>
      </c>
      <c r="Y26" s="385"/>
      <c r="Z26" s="94" t="s">
        <v>127</v>
      </c>
      <c r="AA26" s="94" t="s">
        <v>128</v>
      </c>
      <c r="AB26" s="94" t="s">
        <v>129</v>
      </c>
      <c r="AC26" s="94" t="s">
        <v>122</v>
      </c>
      <c r="AD26" s="385"/>
      <c r="AE26" s="94" t="s">
        <v>127</v>
      </c>
      <c r="AF26" s="94" t="s">
        <v>128</v>
      </c>
      <c r="AG26" s="94" t="s">
        <v>129</v>
      </c>
      <c r="AH26" s="94" t="s">
        <v>122</v>
      </c>
      <c r="AI26" s="385"/>
      <c r="AJ26" s="94" t="s">
        <v>127</v>
      </c>
      <c r="AK26" s="94" t="s">
        <v>128</v>
      </c>
      <c r="AL26" s="94" t="s">
        <v>129</v>
      </c>
      <c r="AM26" s="94" t="s">
        <v>122</v>
      </c>
      <c r="AN26" s="385"/>
      <c r="AO26" s="94" t="s">
        <v>127</v>
      </c>
      <c r="AP26" s="94" t="s">
        <v>128</v>
      </c>
      <c r="AQ26" s="94" t="s">
        <v>129</v>
      </c>
      <c r="AR26" s="94" t="s">
        <v>122</v>
      </c>
      <c r="AS26" s="385"/>
      <c r="AT26" s="94" t="s">
        <v>127</v>
      </c>
      <c r="AU26" s="94" t="s">
        <v>128</v>
      </c>
      <c r="AV26" s="94" t="s">
        <v>129</v>
      </c>
      <c r="AW26" s="94" t="s">
        <v>122</v>
      </c>
      <c r="AX26" s="385"/>
    </row>
    <row r="27" spans="2:50" hidden="1">
      <c r="B27" s="390" t="s">
        <v>198</v>
      </c>
      <c r="C27" s="95">
        <v>1</v>
      </c>
      <c r="D27" s="95" t="s">
        <v>199</v>
      </c>
      <c r="E27" s="95">
        <v>19</v>
      </c>
      <c r="F27" s="95">
        <v>1500</v>
      </c>
      <c r="G27" s="178">
        <f>F27/E27</f>
        <v>78.94736842105263</v>
      </c>
      <c r="H27" s="384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00">
        <f>IFERROR(AVERAGE(K27:K41),"-")</f>
        <v>99.261557217089447</v>
      </c>
      <c r="M27" s="154">
        <f>IFERROR(RANK(K27, K27:K41),"")</f>
        <v>7</v>
      </c>
      <c r="N27" s="385"/>
      <c r="O27" s="385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384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384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384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384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384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384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384">
        <f>AVERAGE(AV27:AV41)</f>
        <v>99.296668661339965</v>
      </c>
    </row>
    <row r="28" spans="2:50" hidden="1">
      <c r="B28" s="390"/>
      <c r="C28" s="95">
        <v>2</v>
      </c>
      <c r="D28" s="95" t="s">
        <v>200</v>
      </c>
      <c r="E28" s="95">
        <v>18</v>
      </c>
      <c r="F28" s="95">
        <v>1500</v>
      </c>
      <c r="G28" s="178">
        <f t="shared" ref="G28:G33" si="21">F28/E28</f>
        <v>83.333333333333329</v>
      </c>
      <c r="H28" s="384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00"/>
      <c r="M28" s="154">
        <f t="shared" ref="M28:M41" si="22">IFERROR(RANK(K28, K$27:K$41),"")</f>
        <v>5</v>
      </c>
      <c r="N28" s="385"/>
      <c r="O28" s="385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384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384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384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384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384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384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384"/>
    </row>
    <row r="29" spans="2:50" hidden="1">
      <c r="B29" s="390"/>
      <c r="C29" s="95">
        <v>3</v>
      </c>
      <c r="D29" s="95" t="s">
        <v>201</v>
      </c>
      <c r="E29" s="95">
        <v>19</v>
      </c>
      <c r="F29" s="95">
        <v>1500</v>
      </c>
      <c r="G29" s="178">
        <f t="shared" si="21"/>
        <v>78.94736842105263</v>
      </c>
      <c r="H29" s="384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00"/>
      <c r="M29" s="154">
        <f t="shared" si="22"/>
        <v>6</v>
      </c>
      <c r="N29" s="385"/>
      <c r="O29" s="385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384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384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384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384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384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384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384"/>
    </row>
    <row r="30" spans="2:50" hidden="1">
      <c r="B30" s="390"/>
      <c r="C30" s="95">
        <v>4</v>
      </c>
      <c r="D30" s="95" t="s">
        <v>202</v>
      </c>
      <c r="E30" s="95">
        <v>16</v>
      </c>
      <c r="F30" s="95">
        <v>1500</v>
      </c>
      <c r="G30" s="178">
        <f t="shared" si="21"/>
        <v>93.75</v>
      </c>
      <c r="H30" s="384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00"/>
      <c r="M30" s="154">
        <f t="shared" si="22"/>
        <v>4</v>
      </c>
      <c r="N30" s="385"/>
      <c r="O30" s="385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384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384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384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384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384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384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384"/>
    </row>
    <row r="31" spans="2:50" hidden="1">
      <c r="B31" s="390"/>
      <c r="C31" s="95">
        <v>5</v>
      </c>
      <c r="D31" s="95" t="s">
        <v>203</v>
      </c>
      <c r="E31" s="95">
        <v>17</v>
      </c>
      <c r="F31" s="95">
        <v>2000</v>
      </c>
      <c r="G31" s="178">
        <f t="shared" si="21"/>
        <v>117.64705882352941</v>
      </c>
      <c r="H31" s="384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00"/>
      <c r="M31" s="154">
        <f t="shared" si="22"/>
        <v>2</v>
      </c>
      <c r="N31" s="385"/>
      <c r="O31" s="385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384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384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384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384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384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384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384"/>
    </row>
    <row r="32" spans="2:50" hidden="1">
      <c r="B32" s="390"/>
      <c r="C32" s="95">
        <v>6</v>
      </c>
      <c r="D32" s="95" t="s">
        <v>204</v>
      </c>
      <c r="E32" s="95">
        <v>18</v>
      </c>
      <c r="F32" s="95">
        <v>2000</v>
      </c>
      <c r="G32" s="178">
        <f t="shared" si="21"/>
        <v>111.11111111111111</v>
      </c>
      <c r="H32" s="384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00"/>
      <c r="M32" s="154">
        <f t="shared" si="22"/>
        <v>3</v>
      </c>
      <c r="N32" s="385"/>
      <c r="O32" s="385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384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384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384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384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384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384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384"/>
    </row>
    <row r="33" spans="2:50" hidden="1">
      <c r="B33" s="390"/>
      <c r="C33" s="95">
        <v>7</v>
      </c>
      <c r="D33" s="95" t="s">
        <v>205</v>
      </c>
      <c r="E33" s="95">
        <v>8</v>
      </c>
      <c r="F33" s="95">
        <v>1500</v>
      </c>
      <c r="G33" s="178">
        <f t="shared" si="21"/>
        <v>187.5</v>
      </c>
      <c r="H33" s="384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00"/>
      <c r="M33" s="154">
        <f t="shared" si="22"/>
        <v>1</v>
      </c>
      <c r="N33" s="385"/>
      <c r="O33" s="385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384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384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384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384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384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384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384"/>
    </row>
    <row r="34" spans="2:50" hidden="1">
      <c r="B34" s="390"/>
      <c r="C34" s="95">
        <v>8</v>
      </c>
      <c r="D34" s="95"/>
      <c r="E34" s="95"/>
      <c r="F34" s="95"/>
      <c r="G34" s="95"/>
      <c r="H34" s="384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00"/>
      <c r="M34" s="154" t="str">
        <f t="shared" si="22"/>
        <v/>
      </c>
      <c r="N34" s="385"/>
      <c r="O34" s="385"/>
      <c r="P34" s="152"/>
      <c r="Q34" s="152"/>
      <c r="R34" s="178" t="str">
        <f t="shared" si="23"/>
        <v/>
      </c>
      <c r="S34" s="95" t="str">
        <f t="shared" si="24"/>
        <v/>
      </c>
      <c r="T34" s="384"/>
      <c r="U34" s="152"/>
      <c r="V34" s="152"/>
      <c r="W34" s="178" t="str">
        <f t="shared" si="25"/>
        <v/>
      </c>
      <c r="X34" s="95" t="str">
        <f t="shared" si="26"/>
        <v/>
      </c>
      <c r="Y34" s="384"/>
      <c r="Z34" s="152"/>
      <c r="AA34" s="152"/>
      <c r="AB34" s="178" t="str">
        <f t="shared" si="27"/>
        <v/>
      </c>
      <c r="AC34" s="95" t="str">
        <f t="shared" si="28"/>
        <v/>
      </c>
      <c r="AD34" s="384"/>
      <c r="AE34" s="152"/>
      <c r="AF34" s="152"/>
      <c r="AG34" s="178" t="str">
        <f t="shared" si="29"/>
        <v/>
      </c>
      <c r="AH34" s="95" t="str">
        <f t="shared" si="30"/>
        <v/>
      </c>
      <c r="AI34" s="384"/>
      <c r="AJ34" s="152"/>
      <c r="AK34" s="152"/>
      <c r="AL34" s="178" t="str">
        <f t="shared" si="31"/>
        <v/>
      </c>
      <c r="AM34" s="95" t="str">
        <f t="shared" si="32"/>
        <v/>
      </c>
      <c r="AN34" s="384"/>
      <c r="AO34" s="152"/>
      <c r="AP34" s="152"/>
      <c r="AQ34" s="178" t="str">
        <f t="shared" si="33"/>
        <v/>
      </c>
      <c r="AR34" s="95" t="str">
        <f t="shared" si="34"/>
        <v/>
      </c>
      <c r="AS34" s="384"/>
      <c r="AT34" s="152"/>
      <c r="AU34" s="152"/>
      <c r="AV34" s="178" t="str">
        <f t="shared" si="35"/>
        <v/>
      </c>
      <c r="AW34" s="95" t="str">
        <f t="shared" si="36"/>
        <v/>
      </c>
      <c r="AX34" s="384"/>
    </row>
    <row r="35" spans="2:50" hidden="1">
      <c r="B35" s="390"/>
      <c r="C35" s="95">
        <v>9</v>
      </c>
      <c r="D35" s="95"/>
      <c r="E35" s="95"/>
      <c r="F35" s="95"/>
      <c r="G35" s="95"/>
      <c r="H35" s="384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00"/>
      <c r="M35" s="154" t="str">
        <f t="shared" si="22"/>
        <v/>
      </c>
      <c r="N35" s="385"/>
      <c r="O35" s="385"/>
      <c r="P35" s="152"/>
      <c r="Q35" s="152"/>
      <c r="R35" s="178" t="str">
        <f t="shared" si="23"/>
        <v/>
      </c>
      <c r="S35" s="95" t="str">
        <f t="shared" si="24"/>
        <v/>
      </c>
      <c r="T35" s="384"/>
      <c r="U35" s="152"/>
      <c r="V35" s="152"/>
      <c r="W35" s="178" t="str">
        <f t="shared" si="25"/>
        <v/>
      </c>
      <c r="X35" s="95" t="str">
        <f t="shared" si="26"/>
        <v/>
      </c>
      <c r="Y35" s="384"/>
      <c r="Z35" s="152"/>
      <c r="AA35" s="152"/>
      <c r="AB35" s="178" t="str">
        <f t="shared" si="27"/>
        <v/>
      </c>
      <c r="AC35" s="95" t="str">
        <f t="shared" si="28"/>
        <v/>
      </c>
      <c r="AD35" s="384"/>
      <c r="AE35" s="152"/>
      <c r="AF35" s="152"/>
      <c r="AG35" s="178" t="str">
        <f t="shared" si="29"/>
        <v/>
      </c>
      <c r="AH35" s="95" t="str">
        <f t="shared" si="30"/>
        <v/>
      </c>
      <c r="AI35" s="384"/>
      <c r="AJ35" s="152"/>
      <c r="AK35" s="152"/>
      <c r="AL35" s="178" t="str">
        <f t="shared" si="31"/>
        <v/>
      </c>
      <c r="AM35" s="95" t="str">
        <f t="shared" si="32"/>
        <v/>
      </c>
      <c r="AN35" s="384"/>
      <c r="AO35" s="152"/>
      <c r="AP35" s="152"/>
      <c r="AQ35" s="178" t="str">
        <f t="shared" si="33"/>
        <v/>
      </c>
      <c r="AR35" s="95" t="str">
        <f t="shared" si="34"/>
        <v/>
      </c>
      <c r="AS35" s="384"/>
      <c r="AT35" s="152"/>
      <c r="AU35" s="152"/>
      <c r="AV35" s="178" t="str">
        <f t="shared" si="35"/>
        <v/>
      </c>
      <c r="AW35" s="95" t="str">
        <f t="shared" si="36"/>
        <v/>
      </c>
      <c r="AX35" s="384"/>
    </row>
    <row r="36" spans="2:50" hidden="1">
      <c r="B36" s="390"/>
      <c r="C36" s="95">
        <v>10</v>
      </c>
      <c r="D36" s="95"/>
      <c r="E36" s="95"/>
      <c r="F36" s="95"/>
      <c r="G36" s="95"/>
      <c r="H36" s="384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00"/>
      <c r="M36" s="154" t="str">
        <f t="shared" si="22"/>
        <v/>
      </c>
      <c r="N36" s="385"/>
      <c r="O36" s="385"/>
      <c r="P36" s="152"/>
      <c r="Q36" s="152"/>
      <c r="R36" s="178" t="str">
        <f t="shared" si="23"/>
        <v/>
      </c>
      <c r="S36" s="95" t="str">
        <f t="shared" si="24"/>
        <v/>
      </c>
      <c r="T36" s="384"/>
      <c r="U36" s="152"/>
      <c r="V36" s="152"/>
      <c r="W36" s="178" t="str">
        <f t="shared" si="25"/>
        <v/>
      </c>
      <c r="X36" s="95" t="str">
        <f t="shared" si="26"/>
        <v/>
      </c>
      <c r="Y36" s="384"/>
      <c r="Z36" s="152"/>
      <c r="AA36" s="152"/>
      <c r="AB36" s="178" t="str">
        <f t="shared" si="27"/>
        <v/>
      </c>
      <c r="AC36" s="95" t="str">
        <f t="shared" si="28"/>
        <v/>
      </c>
      <c r="AD36" s="384"/>
      <c r="AE36" s="152"/>
      <c r="AF36" s="152"/>
      <c r="AG36" s="178" t="str">
        <f t="shared" si="29"/>
        <v/>
      </c>
      <c r="AH36" s="95" t="str">
        <f t="shared" si="30"/>
        <v/>
      </c>
      <c r="AI36" s="384"/>
      <c r="AJ36" s="152"/>
      <c r="AK36" s="152"/>
      <c r="AL36" s="178" t="str">
        <f t="shared" si="31"/>
        <v/>
      </c>
      <c r="AM36" s="95" t="str">
        <f t="shared" si="32"/>
        <v/>
      </c>
      <c r="AN36" s="384"/>
      <c r="AO36" s="152"/>
      <c r="AP36" s="152"/>
      <c r="AQ36" s="178" t="str">
        <f t="shared" si="33"/>
        <v/>
      </c>
      <c r="AR36" s="95" t="str">
        <f t="shared" si="34"/>
        <v/>
      </c>
      <c r="AS36" s="384"/>
      <c r="AT36" s="152"/>
      <c r="AU36" s="152"/>
      <c r="AV36" s="178" t="str">
        <f t="shared" si="35"/>
        <v/>
      </c>
      <c r="AW36" s="95" t="str">
        <f t="shared" si="36"/>
        <v/>
      </c>
      <c r="AX36" s="384"/>
    </row>
    <row r="37" spans="2:50" hidden="1">
      <c r="B37" s="390"/>
      <c r="C37" s="95">
        <v>11</v>
      </c>
      <c r="D37" s="95"/>
      <c r="E37" s="95"/>
      <c r="F37" s="95"/>
      <c r="G37" s="95"/>
      <c r="H37" s="384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00"/>
      <c r="M37" s="154" t="str">
        <f t="shared" si="22"/>
        <v/>
      </c>
      <c r="N37" s="385"/>
      <c r="O37" s="385"/>
      <c r="P37" s="95"/>
      <c r="Q37" s="95"/>
      <c r="R37" s="178" t="str">
        <f t="shared" si="23"/>
        <v/>
      </c>
      <c r="S37" s="95" t="str">
        <f t="shared" si="24"/>
        <v/>
      </c>
      <c r="T37" s="384"/>
      <c r="U37" s="95"/>
      <c r="V37" s="95"/>
      <c r="W37" s="178" t="str">
        <f t="shared" si="25"/>
        <v/>
      </c>
      <c r="X37" s="95" t="str">
        <f t="shared" si="26"/>
        <v/>
      </c>
      <c r="Y37" s="384"/>
      <c r="Z37" s="95"/>
      <c r="AA37" s="95"/>
      <c r="AB37" s="178" t="str">
        <f t="shared" si="27"/>
        <v/>
      </c>
      <c r="AC37" s="95" t="str">
        <f t="shared" si="28"/>
        <v/>
      </c>
      <c r="AD37" s="384"/>
      <c r="AE37" s="95"/>
      <c r="AF37" s="95"/>
      <c r="AG37" s="178" t="str">
        <f t="shared" si="29"/>
        <v/>
      </c>
      <c r="AH37" s="95" t="str">
        <f t="shared" si="30"/>
        <v/>
      </c>
      <c r="AI37" s="384"/>
      <c r="AJ37" s="95"/>
      <c r="AK37" s="95"/>
      <c r="AL37" s="178" t="str">
        <f t="shared" si="31"/>
        <v/>
      </c>
      <c r="AM37" s="95" t="str">
        <f t="shared" si="32"/>
        <v/>
      </c>
      <c r="AN37" s="384"/>
      <c r="AO37" s="95"/>
      <c r="AP37" s="95"/>
      <c r="AQ37" s="178" t="str">
        <f t="shared" si="33"/>
        <v/>
      </c>
      <c r="AR37" s="95" t="str">
        <f t="shared" si="34"/>
        <v/>
      </c>
      <c r="AS37" s="384"/>
      <c r="AT37" s="95"/>
      <c r="AU37" s="95"/>
      <c r="AV37" s="178" t="str">
        <f t="shared" si="35"/>
        <v/>
      </c>
      <c r="AW37" s="95" t="str">
        <f t="shared" si="36"/>
        <v/>
      </c>
      <c r="AX37" s="384"/>
    </row>
    <row r="38" spans="2:50" hidden="1">
      <c r="B38" s="390"/>
      <c r="C38" s="95">
        <v>12</v>
      </c>
      <c r="D38" s="95"/>
      <c r="E38" s="95"/>
      <c r="F38" s="95"/>
      <c r="G38" s="95"/>
      <c r="H38" s="384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00"/>
      <c r="M38" s="154" t="str">
        <f t="shared" si="22"/>
        <v/>
      </c>
      <c r="N38" s="385"/>
      <c r="O38" s="385"/>
      <c r="P38" s="95"/>
      <c r="Q38" s="95"/>
      <c r="R38" s="178" t="str">
        <f t="shared" si="23"/>
        <v/>
      </c>
      <c r="S38" s="95" t="str">
        <f t="shared" si="24"/>
        <v/>
      </c>
      <c r="T38" s="384"/>
      <c r="U38" s="95"/>
      <c r="V38" s="95"/>
      <c r="W38" s="178" t="str">
        <f t="shared" si="25"/>
        <v/>
      </c>
      <c r="X38" s="95" t="str">
        <f t="shared" si="26"/>
        <v/>
      </c>
      <c r="Y38" s="384"/>
      <c r="Z38" s="95"/>
      <c r="AA38" s="95"/>
      <c r="AB38" s="178" t="str">
        <f t="shared" si="27"/>
        <v/>
      </c>
      <c r="AC38" s="95" t="str">
        <f t="shared" si="28"/>
        <v/>
      </c>
      <c r="AD38" s="384"/>
      <c r="AE38" s="95"/>
      <c r="AF38" s="95"/>
      <c r="AG38" s="178" t="str">
        <f t="shared" si="29"/>
        <v/>
      </c>
      <c r="AH38" s="95" t="str">
        <f t="shared" si="30"/>
        <v/>
      </c>
      <c r="AI38" s="384"/>
      <c r="AJ38" s="95"/>
      <c r="AK38" s="95"/>
      <c r="AL38" s="178" t="str">
        <f t="shared" si="31"/>
        <v/>
      </c>
      <c r="AM38" s="95" t="str">
        <f t="shared" si="32"/>
        <v/>
      </c>
      <c r="AN38" s="384"/>
      <c r="AO38" s="95"/>
      <c r="AP38" s="95"/>
      <c r="AQ38" s="178" t="str">
        <f t="shared" si="33"/>
        <v/>
      </c>
      <c r="AR38" s="95" t="str">
        <f t="shared" si="34"/>
        <v/>
      </c>
      <c r="AS38" s="384"/>
      <c r="AT38" s="95"/>
      <c r="AU38" s="95"/>
      <c r="AV38" s="178" t="str">
        <f t="shared" si="35"/>
        <v/>
      </c>
      <c r="AW38" s="95" t="str">
        <f t="shared" si="36"/>
        <v/>
      </c>
      <c r="AX38" s="384"/>
    </row>
    <row r="39" spans="2:50" hidden="1">
      <c r="B39" s="390"/>
      <c r="C39" s="95">
        <v>13</v>
      </c>
      <c r="D39" s="95"/>
      <c r="E39" s="95"/>
      <c r="F39" s="95"/>
      <c r="G39" s="95"/>
      <c r="H39" s="384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00"/>
      <c r="M39" s="154" t="str">
        <f t="shared" si="22"/>
        <v/>
      </c>
      <c r="N39" s="385"/>
      <c r="O39" s="385"/>
      <c r="P39" s="95"/>
      <c r="Q39" s="95"/>
      <c r="R39" s="178" t="str">
        <f t="shared" si="23"/>
        <v/>
      </c>
      <c r="S39" s="95" t="str">
        <f t="shared" si="24"/>
        <v/>
      </c>
      <c r="T39" s="384"/>
      <c r="U39" s="95"/>
      <c r="V39" s="95"/>
      <c r="W39" s="178" t="str">
        <f t="shared" si="25"/>
        <v/>
      </c>
      <c r="X39" s="95" t="str">
        <f t="shared" si="26"/>
        <v/>
      </c>
      <c r="Y39" s="384"/>
      <c r="Z39" s="95"/>
      <c r="AA39" s="95"/>
      <c r="AB39" s="178" t="str">
        <f t="shared" si="27"/>
        <v/>
      </c>
      <c r="AC39" s="95" t="str">
        <f t="shared" si="28"/>
        <v/>
      </c>
      <c r="AD39" s="384"/>
      <c r="AE39" s="95"/>
      <c r="AF39" s="95"/>
      <c r="AG39" s="178" t="str">
        <f t="shared" si="29"/>
        <v/>
      </c>
      <c r="AH39" s="95" t="str">
        <f t="shared" si="30"/>
        <v/>
      </c>
      <c r="AI39" s="384"/>
      <c r="AJ39" s="95"/>
      <c r="AK39" s="95"/>
      <c r="AL39" s="178" t="str">
        <f t="shared" si="31"/>
        <v/>
      </c>
      <c r="AM39" s="95" t="str">
        <f t="shared" si="32"/>
        <v/>
      </c>
      <c r="AN39" s="384"/>
      <c r="AO39" s="95"/>
      <c r="AP39" s="95"/>
      <c r="AQ39" s="178" t="str">
        <f t="shared" si="33"/>
        <v/>
      </c>
      <c r="AR39" s="95" t="str">
        <f t="shared" si="34"/>
        <v/>
      </c>
      <c r="AS39" s="384"/>
      <c r="AT39" s="95"/>
      <c r="AU39" s="95"/>
      <c r="AV39" s="178" t="str">
        <f t="shared" si="35"/>
        <v/>
      </c>
      <c r="AW39" s="95" t="str">
        <f t="shared" si="36"/>
        <v/>
      </c>
      <c r="AX39" s="384"/>
    </row>
    <row r="40" spans="2:50" hidden="1">
      <c r="B40" s="390"/>
      <c r="C40" s="95">
        <v>14</v>
      </c>
      <c r="D40" s="95"/>
      <c r="E40" s="95"/>
      <c r="F40" s="95"/>
      <c r="G40" s="95"/>
      <c r="H40" s="384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00"/>
      <c r="M40" s="154" t="str">
        <f t="shared" si="22"/>
        <v/>
      </c>
      <c r="N40" s="385"/>
      <c r="O40" s="385"/>
      <c r="P40" s="95"/>
      <c r="Q40" s="95"/>
      <c r="R40" s="178" t="str">
        <f t="shared" si="23"/>
        <v/>
      </c>
      <c r="S40" s="95" t="str">
        <f t="shared" si="24"/>
        <v/>
      </c>
      <c r="T40" s="384"/>
      <c r="U40" s="95"/>
      <c r="V40" s="95"/>
      <c r="W40" s="178" t="str">
        <f t="shared" si="25"/>
        <v/>
      </c>
      <c r="X40" s="95" t="str">
        <f t="shared" si="26"/>
        <v/>
      </c>
      <c r="Y40" s="384"/>
      <c r="Z40" s="95"/>
      <c r="AA40" s="95"/>
      <c r="AB40" s="178" t="str">
        <f t="shared" si="27"/>
        <v/>
      </c>
      <c r="AC40" s="95" t="str">
        <f t="shared" si="28"/>
        <v/>
      </c>
      <c r="AD40" s="384"/>
      <c r="AE40" s="95"/>
      <c r="AF40" s="95"/>
      <c r="AG40" s="178" t="str">
        <f t="shared" si="29"/>
        <v/>
      </c>
      <c r="AH40" s="95" t="str">
        <f t="shared" si="30"/>
        <v/>
      </c>
      <c r="AI40" s="384"/>
      <c r="AJ40" s="95"/>
      <c r="AK40" s="95"/>
      <c r="AL40" s="178" t="str">
        <f t="shared" si="31"/>
        <v/>
      </c>
      <c r="AM40" s="95" t="str">
        <f t="shared" si="32"/>
        <v/>
      </c>
      <c r="AN40" s="384"/>
      <c r="AO40" s="95"/>
      <c r="AP40" s="95"/>
      <c r="AQ40" s="178" t="str">
        <f t="shared" si="33"/>
        <v/>
      </c>
      <c r="AR40" s="95" t="str">
        <f t="shared" si="34"/>
        <v/>
      </c>
      <c r="AS40" s="384"/>
      <c r="AT40" s="95"/>
      <c r="AU40" s="95"/>
      <c r="AV40" s="178" t="str">
        <f t="shared" si="35"/>
        <v/>
      </c>
      <c r="AW40" s="95" t="str">
        <f t="shared" si="36"/>
        <v/>
      </c>
      <c r="AX40" s="384"/>
    </row>
    <row r="41" spans="2:50" hidden="1">
      <c r="B41" s="390"/>
      <c r="C41" s="95">
        <v>15</v>
      </c>
      <c r="D41" s="95"/>
      <c r="E41" s="95"/>
      <c r="F41" s="95"/>
      <c r="G41" s="95"/>
      <c r="H41" s="384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00"/>
      <c r="M41" s="154" t="str">
        <f t="shared" si="22"/>
        <v/>
      </c>
      <c r="N41" s="385"/>
      <c r="O41" s="385"/>
      <c r="P41" s="95"/>
      <c r="Q41" s="95"/>
      <c r="R41" s="178" t="str">
        <f t="shared" si="23"/>
        <v/>
      </c>
      <c r="S41" s="95" t="str">
        <f t="shared" si="24"/>
        <v/>
      </c>
      <c r="T41" s="384"/>
      <c r="U41" s="95"/>
      <c r="V41" s="95"/>
      <c r="W41" s="178" t="str">
        <f t="shared" si="25"/>
        <v/>
      </c>
      <c r="X41" s="95" t="str">
        <f t="shared" si="26"/>
        <v/>
      </c>
      <c r="Y41" s="384"/>
      <c r="Z41" s="95"/>
      <c r="AA41" s="95"/>
      <c r="AB41" s="178" t="str">
        <f t="shared" si="27"/>
        <v/>
      </c>
      <c r="AC41" s="95" t="str">
        <f t="shared" si="28"/>
        <v/>
      </c>
      <c r="AD41" s="384"/>
      <c r="AE41" s="95"/>
      <c r="AF41" s="95"/>
      <c r="AG41" s="178" t="str">
        <f t="shared" si="29"/>
        <v/>
      </c>
      <c r="AH41" s="95" t="str">
        <f t="shared" si="30"/>
        <v/>
      </c>
      <c r="AI41" s="384"/>
      <c r="AJ41" s="95"/>
      <c r="AK41" s="95"/>
      <c r="AL41" s="178" t="str">
        <f t="shared" si="31"/>
        <v/>
      </c>
      <c r="AM41" s="95" t="str">
        <f t="shared" si="32"/>
        <v/>
      </c>
      <c r="AN41" s="384"/>
      <c r="AO41" s="95"/>
      <c r="AP41" s="95"/>
      <c r="AQ41" s="178" t="str">
        <f t="shared" si="33"/>
        <v/>
      </c>
      <c r="AR41" s="95" t="str">
        <f t="shared" si="34"/>
        <v/>
      </c>
      <c r="AS41" s="384"/>
      <c r="AT41" s="95"/>
      <c r="AU41" s="95"/>
      <c r="AV41" s="178" t="str">
        <f t="shared" si="35"/>
        <v/>
      </c>
      <c r="AW41" s="95" t="str">
        <f t="shared" si="36"/>
        <v/>
      </c>
      <c r="AX41" s="384"/>
    </row>
    <row r="42" spans="2:50" ht="15.75" hidden="1">
      <c r="B42" s="394" t="s">
        <v>115</v>
      </c>
      <c r="C42" s="395"/>
      <c r="D42" s="395"/>
      <c r="E42" s="395"/>
      <c r="F42" s="395"/>
      <c r="G42" s="395"/>
      <c r="H42" s="395"/>
      <c r="I42" s="151"/>
      <c r="J42" s="151"/>
      <c r="K42" s="151"/>
      <c r="L42" s="151"/>
      <c r="M42" s="151"/>
      <c r="N42" s="385" t="s">
        <v>116</v>
      </c>
      <c r="O42" s="397" t="s">
        <v>64</v>
      </c>
      <c r="P42" s="399">
        <v>45881</v>
      </c>
      <c r="Q42" s="390"/>
      <c r="R42" s="390"/>
      <c r="S42" s="390"/>
      <c r="T42" s="390"/>
      <c r="U42" s="399">
        <v>45882</v>
      </c>
      <c r="V42" s="390"/>
      <c r="W42" s="390"/>
      <c r="X42" s="390"/>
      <c r="Y42" s="390"/>
      <c r="Z42" s="399">
        <v>45883</v>
      </c>
      <c r="AA42" s="390"/>
      <c r="AB42" s="390"/>
      <c r="AC42" s="390"/>
      <c r="AD42" s="390"/>
      <c r="AE42" s="399">
        <v>45884</v>
      </c>
      <c r="AF42" s="390"/>
      <c r="AG42" s="390"/>
      <c r="AH42" s="390"/>
      <c r="AI42" s="390"/>
      <c r="AJ42" s="399">
        <v>45885</v>
      </c>
      <c r="AK42" s="390"/>
      <c r="AL42" s="390"/>
      <c r="AM42" s="390"/>
      <c r="AN42" s="390"/>
      <c r="AO42" s="399">
        <v>45886</v>
      </c>
      <c r="AP42" s="390"/>
      <c r="AQ42" s="390"/>
      <c r="AR42" s="390"/>
      <c r="AS42" s="390"/>
      <c r="AT42" s="399">
        <v>45887</v>
      </c>
      <c r="AU42" s="390"/>
      <c r="AV42" s="390"/>
      <c r="AW42" s="390"/>
      <c r="AX42" s="390"/>
    </row>
    <row r="43" spans="2:50" ht="15.75" hidden="1">
      <c r="B43" s="396"/>
      <c r="C43" s="396"/>
      <c r="D43" s="396"/>
      <c r="E43" s="396"/>
      <c r="F43" s="396"/>
      <c r="G43" s="396"/>
      <c r="H43" s="396"/>
      <c r="I43" s="151"/>
      <c r="J43" s="151"/>
      <c r="K43" s="151"/>
      <c r="L43" s="151"/>
      <c r="M43" s="151"/>
      <c r="N43" s="385"/>
      <c r="O43" s="398"/>
      <c r="P43" s="399" t="s">
        <v>78</v>
      </c>
      <c r="Q43" s="390"/>
      <c r="R43" s="390"/>
      <c r="S43" s="390"/>
      <c r="T43" s="390"/>
      <c r="U43" s="399" t="s">
        <v>79</v>
      </c>
      <c r="V43" s="390"/>
      <c r="W43" s="390"/>
      <c r="X43" s="390"/>
      <c r="Y43" s="390"/>
      <c r="Z43" s="399" t="s">
        <v>80</v>
      </c>
      <c r="AA43" s="390"/>
      <c r="AB43" s="390"/>
      <c r="AC43" s="390"/>
      <c r="AD43" s="390"/>
      <c r="AE43" s="399" t="s">
        <v>75</v>
      </c>
      <c r="AF43" s="390"/>
      <c r="AG43" s="390"/>
      <c r="AH43" s="390"/>
      <c r="AI43" s="390"/>
      <c r="AJ43" s="399" t="s">
        <v>76</v>
      </c>
      <c r="AK43" s="390"/>
      <c r="AL43" s="390"/>
      <c r="AM43" s="390"/>
      <c r="AN43" s="390"/>
      <c r="AO43" s="399" t="s">
        <v>71</v>
      </c>
      <c r="AP43" s="390"/>
      <c r="AQ43" s="390"/>
      <c r="AR43" s="390"/>
      <c r="AS43" s="390"/>
      <c r="AT43" s="399" t="s">
        <v>77</v>
      </c>
      <c r="AU43" s="390"/>
      <c r="AV43" s="390"/>
      <c r="AW43" s="390"/>
      <c r="AX43" s="390"/>
    </row>
    <row r="44" spans="2:50" hidden="1">
      <c r="B44" s="385" t="s">
        <v>117</v>
      </c>
      <c r="C44" s="385" t="s">
        <v>118</v>
      </c>
      <c r="D44" s="385"/>
      <c r="E44" s="385" t="s">
        <v>119</v>
      </c>
      <c r="F44" s="385"/>
      <c r="G44" s="385"/>
      <c r="H44" s="386" t="s">
        <v>120</v>
      </c>
      <c r="I44" s="389" t="s">
        <v>121</v>
      </c>
      <c r="J44" s="389"/>
      <c r="K44" s="389"/>
      <c r="L44" s="389" t="s">
        <v>120</v>
      </c>
      <c r="M44" s="389" t="s">
        <v>122</v>
      </c>
      <c r="N44" s="385"/>
      <c r="O44" s="385" t="s">
        <v>123</v>
      </c>
      <c r="P44" s="381" t="s">
        <v>124</v>
      </c>
      <c r="Q44" s="382"/>
      <c r="R44" s="382"/>
      <c r="S44" s="383"/>
      <c r="T44" s="385" t="s">
        <v>120</v>
      </c>
      <c r="U44" s="381" t="s">
        <v>124</v>
      </c>
      <c r="V44" s="382"/>
      <c r="W44" s="382"/>
      <c r="X44" s="383"/>
      <c r="Y44" s="385" t="s">
        <v>120</v>
      </c>
      <c r="Z44" s="381" t="s">
        <v>124</v>
      </c>
      <c r="AA44" s="382"/>
      <c r="AB44" s="382"/>
      <c r="AC44" s="383"/>
      <c r="AD44" s="385" t="s">
        <v>120</v>
      </c>
      <c r="AE44" s="381" t="s">
        <v>124</v>
      </c>
      <c r="AF44" s="382"/>
      <c r="AG44" s="382"/>
      <c r="AH44" s="383"/>
      <c r="AI44" s="385" t="s">
        <v>120</v>
      </c>
      <c r="AJ44" s="381" t="s">
        <v>124</v>
      </c>
      <c r="AK44" s="382"/>
      <c r="AL44" s="382"/>
      <c r="AM44" s="383"/>
      <c r="AN44" s="385" t="s">
        <v>120</v>
      </c>
      <c r="AO44" s="381" t="s">
        <v>124</v>
      </c>
      <c r="AP44" s="382"/>
      <c r="AQ44" s="382"/>
      <c r="AR44" s="383"/>
      <c r="AS44" s="385" t="s">
        <v>120</v>
      </c>
      <c r="AT44" s="381" t="s">
        <v>124</v>
      </c>
      <c r="AU44" s="382"/>
      <c r="AV44" s="382"/>
      <c r="AW44" s="383"/>
      <c r="AX44" s="385" t="s">
        <v>120</v>
      </c>
    </row>
    <row r="45" spans="2:50" hidden="1">
      <c r="B45" s="385"/>
      <c r="C45" s="385"/>
      <c r="D45" s="385"/>
      <c r="E45" s="385" t="s">
        <v>125</v>
      </c>
      <c r="F45" s="385"/>
      <c r="G45" s="385"/>
      <c r="H45" s="387"/>
      <c r="I45" s="389" t="s">
        <v>125</v>
      </c>
      <c r="J45" s="389"/>
      <c r="K45" s="389"/>
      <c r="L45" s="389"/>
      <c r="M45" s="389"/>
      <c r="N45" s="385"/>
      <c r="O45" s="385"/>
      <c r="P45" s="381" t="s">
        <v>126</v>
      </c>
      <c r="Q45" s="382"/>
      <c r="R45" s="382"/>
      <c r="S45" s="383"/>
      <c r="T45" s="385"/>
      <c r="U45" s="381" t="s">
        <v>126</v>
      </c>
      <c r="V45" s="382"/>
      <c r="W45" s="382"/>
      <c r="X45" s="383"/>
      <c r="Y45" s="385"/>
      <c r="Z45" s="381" t="s">
        <v>126</v>
      </c>
      <c r="AA45" s="382"/>
      <c r="AB45" s="382"/>
      <c r="AC45" s="383"/>
      <c r="AD45" s="385"/>
      <c r="AE45" s="381" t="s">
        <v>126</v>
      </c>
      <c r="AF45" s="382"/>
      <c r="AG45" s="382"/>
      <c r="AH45" s="383"/>
      <c r="AI45" s="385"/>
      <c r="AJ45" s="381" t="s">
        <v>126</v>
      </c>
      <c r="AK45" s="382"/>
      <c r="AL45" s="382"/>
      <c r="AM45" s="383"/>
      <c r="AN45" s="385"/>
      <c r="AO45" s="381" t="s">
        <v>126</v>
      </c>
      <c r="AP45" s="382"/>
      <c r="AQ45" s="382"/>
      <c r="AR45" s="383"/>
      <c r="AS45" s="385"/>
      <c r="AT45" s="381" t="s">
        <v>126</v>
      </c>
      <c r="AU45" s="382"/>
      <c r="AV45" s="382"/>
      <c r="AW45" s="383"/>
      <c r="AX45" s="385"/>
    </row>
    <row r="46" spans="2:50" hidden="1">
      <c r="B46" s="385"/>
      <c r="C46" s="385"/>
      <c r="D46" s="385"/>
      <c r="E46" s="94" t="s">
        <v>127</v>
      </c>
      <c r="F46" s="94" t="s">
        <v>128</v>
      </c>
      <c r="G46" s="94" t="s">
        <v>129</v>
      </c>
      <c r="H46" s="388"/>
      <c r="I46" s="153" t="s">
        <v>127</v>
      </c>
      <c r="J46" s="153" t="s">
        <v>128</v>
      </c>
      <c r="K46" s="153" t="s">
        <v>129</v>
      </c>
      <c r="L46" s="389"/>
      <c r="M46" s="389"/>
      <c r="N46" s="385"/>
      <c r="O46" s="385"/>
      <c r="P46" s="94" t="s">
        <v>127</v>
      </c>
      <c r="Q46" s="94" t="s">
        <v>128</v>
      </c>
      <c r="R46" s="94" t="s">
        <v>129</v>
      </c>
      <c r="S46" s="94" t="s">
        <v>122</v>
      </c>
      <c r="T46" s="385"/>
      <c r="U46" s="94" t="s">
        <v>127</v>
      </c>
      <c r="V46" s="94" t="s">
        <v>128</v>
      </c>
      <c r="W46" s="94" t="s">
        <v>129</v>
      </c>
      <c r="X46" s="94" t="s">
        <v>122</v>
      </c>
      <c r="Y46" s="385"/>
      <c r="Z46" s="94" t="s">
        <v>127</v>
      </c>
      <c r="AA46" s="94" t="s">
        <v>128</v>
      </c>
      <c r="AB46" s="94" t="s">
        <v>129</v>
      </c>
      <c r="AC46" s="94" t="s">
        <v>122</v>
      </c>
      <c r="AD46" s="385"/>
      <c r="AE46" s="94" t="s">
        <v>127</v>
      </c>
      <c r="AF46" s="94" t="s">
        <v>128</v>
      </c>
      <c r="AG46" s="94" t="s">
        <v>129</v>
      </c>
      <c r="AH46" s="94" t="s">
        <v>122</v>
      </c>
      <c r="AI46" s="385"/>
      <c r="AJ46" s="94" t="s">
        <v>127</v>
      </c>
      <c r="AK46" s="94" t="s">
        <v>128</v>
      </c>
      <c r="AL46" s="94" t="s">
        <v>129</v>
      </c>
      <c r="AM46" s="94" t="s">
        <v>122</v>
      </c>
      <c r="AN46" s="385"/>
      <c r="AO46" s="94" t="s">
        <v>127</v>
      </c>
      <c r="AP46" s="94" t="s">
        <v>128</v>
      </c>
      <c r="AQ46" s="94" t="s">
        <v>129</v>
      </c>
      <c r="AR46" s="94" t="s">
        <v>122</v>
      </c>
      <c r="AS46" s="385"/>
      <c r="AT46" s="94" t="s">
        <v>127</v>
      </c>
      <c r="AU46" s="94" t="s">
        <v>128</v>
      </c>
      <c r="AV46" s="94" t="s">
        <v>129</v>
      </c>
      <c r="AW46" s="94" t="s">
        <v>122</v>
      </c>
      <c r="AX46" s="385"/>
    </row>
    <row r="47" spans="2:50" hidden="1">
      <c r="B47" s="401" t="s">
        <v>198</v>
      </c>
      <c r="C47" s="95">
        <v>1</v>
      </c>
      <c r="D47" s="95" t="s">
        <v>199</v>
      </c>
      <c r="E47" s="95">
        <v>19</v>
      </c>
      <c r="F47" s="95">
        <v>1500</v>
      </c>
      <c r="G47" s="178">
        <f>F47/E47</f>
        <v>78.94736842105263</v>
      </c>
      <c r="H47" s="384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00">
        <f>IFERROR(AVERAGE(K47:K61),"-")</f>
        <v>99.90761315291175</v>
      </c>
      <c r="M47" s="154">
        <f>IFERROR(RANK(K47, K$47:K$61),"")</f>
        <v>7</v>
      </c>
      <c r="N47" s="385"/>
      <c r="O47" s="385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384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384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384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384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384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384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384">
        <f>AVERAGE(AV47:AV61)</f>
        <v>102.12233751576589</v>
      </c>
    </row>
    <row r="48" spans="2:50" hidden="1">
      <c r="B48" s="390"/>
      <c r="C48" s="95">
        <v>2</v>
      </c>
      <c r="D48" s="95" t="s">
        <v>200</v>
      </c>
      <c r="E48" s="95">
        <v>17</v>
      </c>
      <c r="F48" s="95">
        <v>1500</v>
      </c>
      <c r="G48" s="178">
        <f t="shared" ref="G48:G53" si="43">F48/E48</f>
        <v>88.235294117647058</v>
      </c>
      <c r="H48" s="384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00"/>
      <c r="M48" s="154">
        <f t="shared" ref="M48:M61" si="44">IFERROR(RANK(K48, K$47:K$61),"")</f>
        <v>5</v>
      </c>
      <c r="N48" s="385"/>
      <c r="O48" s="385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384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384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384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384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384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384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384"/>
    </row>
    <row r="49" spans="2:50" hidden="1">
      <c r="B49" s="390"/>
      <c r="C49" s="95">
        <v>3</v>
      </c>
      <c r="D49" s="95" t="s">
        <v>201</v>
      </c>
      <c r="E49" s="95">
        <v>19</v>
      </c>
      <c r="F49" s="95">
        <v>1500</v>
      </c>
      <c r="G49" s="178">
        <f t="shared" si="43"/>
        <v>78.94736842105263</v>
      </c>
      <c r="H49" s="384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00"/>
      <c r="M49" s="154">
        <f t="shared" si="44"/>
        <v>6</v>
      </c>
      <c r="N49" s="385"/>
      <c r="O49" s="385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384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384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384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384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384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384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384"/>
    </row>
    <row r="50" spans="2:50" hidden="1">
      <c r="B50" s="390"/>
      <c r="C50" s="95">
        <v>4</v>
      </c>
      <c r="D50" s="95" t="s">
        <v>202</v>
      </c>
      <c r="E50" s="95">
        <v>16</v>
      </c>
      <c r="F50" s="95">
        <v>1500</v>
      </c>
      <c r="G50" s="178">
        <f t="shared" si="43"/>
        <v>93.75</v>
      </c>
      <c r="H50" s="384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00"/>
      <c r="M50" s="154">
        <f t="shared" si="44"/>
        <v>4</v>
      </c>
      <c r="N50" s="385"/>
      <c r="O50" s="385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384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384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384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384"/>
      <c r="AJ50" s="275"/>
      <c r="AK50" s="275"/>
      <c r="AL50" s="276" t="str">
        <f t="shared" si="53"/>
        <v/>
      </c>
      <c r="AM50" s="274" t="str">
        <f t="shared" si="54"/>
        <v/>
      </c>
      <c r="AN50" s="384"/>
      <c r="AO50" s="275"/>
      <c r="AP50" s="275"/>
      <c r="AQ50" s="276" t="str">
        <f t="shared" si="55"/>
        <v/>
      </c>
      <c r="AR50" s="274" t="str">
        <f t="shared" si="56"/>
        <v/>
      </c>
      <c r="AS50" s="384"/>
      <c r="AT50" s="275"/>
      <c r="AU50" s="275"/>
      <c r="AV50" s="276" t="str">
        <f t="shared" si="57"/>
        <v/>
      </c>
      <c r="AW50" s="274" t="str">
        <f t="shared" si="58"/>
        <v/>
      </c>
      <c r="AX50" s="384"/>
    </row>
    <row r="51" spans="2:50" hidden="1">
      <c r="B51" s="390"/>
      <c r="C51" s="95">
        <v>5</v>
      </c>
      <c r="D51" s="95" t="s">
        <v>203</v>
      </c>
      <c r="E51" s="95">
        <v>17</v>
      </c>
      <c r="F51" s="95">
        <v>2000</v>
      </c>
      <c r="G51" s="178">
        <f t="shared" si="43"/>
        <v>117.64705882352941</v>
      </c>
      <c r="H51" s="384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00"/>
      <c r="M51" s="154">
        <f t="shared" si="44"/>
        <v>2</v>
      </c>
      <c r="N51" s="385"/>
      <c r="O51" s="385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384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384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384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384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384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384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384"/>
    </row>
    <row r="52" spans="2:50" hidden="1">
      <c r="B52" s="390"/>
      <c r="C52" s="95">
        <v>6</v>
      </c>
      <c r="D52" s="95" t="s">
        <v>204</v>
      </c>
      <c r="E52" s="95">
        <v>18</v>
      </c>
      <c r="F52" s="95">
        <v>2000</v>
      </c>
      <c r="G52" s="178">
        <f t="shared" si="43"/>
        <v>111.11111111111111</v>
      </c>
      <c r="H52" s="384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00"/>
      <c r="M52" s="154">
        <f t="shared" si="44"/>
        <v>3</v>
      </c>
      <c r="N52" s="385"/>
      <c r="O52" s="385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384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384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384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384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384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384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384"/>
    </row>
    <row r="53" spans="2:50" hidden="1">
      <c r="B53" s="390"/>
      <c r="C53" s="95">
        <v>7</v>
      </c>
      <c r="D53" s="95" t="s">
        <v>205</v>
      </c>
      <c r="E53" s="95">
        <v>8</v>
      </c>
      <c r="F53" s="95">
        <v>1500</v>
      </c>
      <c r="G53" s="178">
        <f t="shared" si="43"/>
        <v>187.5</v>
      </c>
      <c r="H53" s="384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00"/>
      <c r="M53" s="154">
        <f t="shared" si="44"/>
        <v>1</v>
      </c>
      <c r="N53" s="385"/>
      <c r="O53" s="385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384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384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384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384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384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384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384"/>
    </row>
    <row r="54" spans="2:50" hidden="1">
      <c r="B54" s="390"/>
      <c r="C54" s="95">
        <v>8</v>
      </c>
      <c r="D54" s="95"/>
      <c r="E54" s="95"/>
      <c r="F54" s="95"/>
      <c r="G54" s="95"/>
      <c r="H54" s="384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00"/>
      <c r="M54" s="154" t="str">
        <f t="shared" si="44"/>
        <v/>
      </c>
      <c r="N54" s="385"/>
      <c r="O54" s="385"/>
      <c r="P54" s="152"/>
      <c r="Q54" s="152"/>
      <c r="R54" s="178" t="str">
        <f t="shared" si="45"/>
        <v/>
      </c>
      <c r="S54" s="95" t="str">
        <f t="shared" si="46"/>
        <v/>
      </c>
      <c r="T54" s="384"/>
      <c r="U54" s="152"/>
      <c r="V54" s="152"/>
      <c r="W54" s="178" t="str">
        <f t="shared" si="47"/>
        <v/>
      </c>
      <c r="X54" s="95" t="str">
        <f t="shared" si="48"/>
        <v/>
      </c>
      <c r="Y54" s="384"/>
      <c r="Z54" s="152"/>
      <c r="AA54" s="152"/>
      <c r="AB54" s="178" t="str">
        <f t="shared" si="49"/>
        <v/>
      </c>
      <c r="AC54" s="95" t="str">
        <f t="shared" si="50"/>
        <v/>
      </c>
      <c r="AD54" s="384"/>
      <c r="AE54" s="152"/>
      <c r="AF54" s="152"/>
      <c r="AG54" s="178" t="str">
        <f t="shared" si="51"/>
        <v/>
      </c>
      <c r="AH54" s="95" t="str">
        <f t="shared" si="52"/>
        <v/>
      </c>
      <c r="AI54" s="384"/>
      <c r="AJ54" s="152"/>
      <c r="AK54" s="152"/>
      <c r="AL54" s="178" t="str">
        <f t="shared" si="53"/>
        <v/>
      </c>
      <c r="AM54" s="95" t="str">
        <f t="shared" si="54"/>
        <v/>
      </c>
      <c r="AN54" s="384"/>
      <c r="AO54" s="152"/>
      <c r="AP54" s="152"/>
      <c r="AQ54" s="178" t="str">
        <f t="shared" si="55"/>
        <v/>
      </c>
      <c r="AR54" s="95" t="str">
        <f t="shared" si="56"/>
        <v/>
      </c>
      <c r="AS54" s="384"/>
      <c r="AT54" s="152"/>
      <c r="AU54" s="152"/>
      <c r="AV54" s="178" t="str">
        <f t="shared" si="57"/>
        <v/>
      </c>
      <c r="AW54" s="95" t="str">
        <f t="shared" si="58"/>
        <v/>
      </c>
      <c r="AX54" s="384"/>
    </row>
    <row r="55" spans="2:50" hidden="1">
      <c r="B55" s="390"/>
      <c r="C55" s="95">
        <v>9</v>
      </c>
      <c r="D55" s="95"/>
      <c r="E55" s="95"/>
      <c r="F55" s="95"/>
      <c r="G55" s="95"/>
      <c r="H55" s="384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00"/>
      <c r="M55" s="154" t="str">
        <f t="shared" si="44"/>
        <v/>
      </c>
      <c r="N55" s="385"/>
      <c r="O55" s="385"/>
      <c r="P55" s="152"/>
      <c r="Q55" s="152"/>
      <c r="R55" s="178" t="str">
        <f t="shared" si="45"/>
        <v/>
      </c>
      <c r="S55" s="95" t="str">
        <f t="shared" si="46"/>
        <v/>
      </c>
      <c r="T55" s="384"/>
      <c r="U55" s="152"/>
      <c r="V55" s="152"/>
      <c r="W55" s="178" t="str">
        <f t="shared" si="47"/>
        <v/>
      </c>
      <c r="X55" s="95" t="str">
        <f t="shared" si="48"/>
        <v/>
      </c>
      <c r="Y55" s="384"/>
      <c r="Z55" s="152"/>
      <c r="AA55" s="152"/>
      <c r="AB55" s="178" t="str">
        <f t="shared" si="49"/>
        <v/>
      </c>
      <c r="AC55" s="95" t="str">
        <f t="shared" si="50"/>
        <v/>
      </c>
      <c r="AD55" s="384"/>
      <c r="AE55" s="152"/>
      <c r="AF55" s="152"/>
      <c r="AG55" s="178" t="str">
        <f t="shared" si="51"/>
        <v/>
      </c>
      <c r="AH55" s="95" t="str">
        <f t="shared" si="52"/>
        <v/>
      </c>
      <c r="AI55" s="384"/>
      <c r="AJ55" s="152"/>
      <c r="AK55" s="152"/>
      <c r="AL55" s="178" t="str">
        <f t="shared" si="53"/>
        <v/>
      </c>
      <c r="AM55" s="95" t="str">
        <f t="shared" si="54"/>
        <v/>
      </c>
      <c r="AN55" s="384"/>
      <c r="AO55" s="152"/>
      <c r="AP55" s="152"/>
      <c r="AQ55" s="178" t="str">
        <f t="shared" si="55"/>
        <v/>
      </c>
      <c r="AR55" s="95" t="str">
        <f t="shared" si="56"/>
        <v/>
      </c>
      <c r="AS55" s="384"/>
      <c r="AT55" s="152"/>
      <c r="AU55" s="152"/>
      <c r="AV55" s="178" t="str">
        <f t="shared" si="57"/>
        <v/>
      </c>
      <c r="AW55" s="95" t="str">
        <f t="shared" si="58"/>
        <v/>
      </c>
      <c r="AX55" s="384"/>
    </row>
    <row r="56" spans="2:50" hidden="1">
      <c r="B56" s="390"/>
      <c r="C56" s="95">
        <v>10</v>
      </c>
      <c r="D56" s="95"/>
      <c r="E56" s="95"/>
      <c r="F56" s="95"/>
      <c r="G56" s="95"/>
      <c r="H56" s="384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00"/>
      <c r="M56" s="154" t="str">
        <f t="shared" si="44"/>
        <v/>
      </c>
      <c r="N56" s="385"/>
      <c r="O56" s="385"/>
      <c r="P56" s="152"/>
      <c r="Q56" s="152"/>
      <c r="R56" s="178" t="str">
        <f t="shared" si="45"/>
        <v/>
      </c>
      <c r="S56" s="95" t="str">
        <f t="shared" si="46"/>
        <v/>
      </c>
      <c r="T56" s="384"/>
      <c r="U56" s="152"/>
      <c r="V56" s="152"/>
      <c r="W56" s="178" t="str">
        <f t="shared" si="47"/>
        <v/>
      </c>
      <c r="X56" s="95" t="str">
        <f t="shared" si="48"/>
        <v/>
      </c>
      <c r="Y56" s="384"/>
      <c r="Z56" s="152"/>
      <c r="AA56" s="152"/>
      <c r="AB56" s="178" t="str">
        <f t="shared" si="49"/>
        <v/>
      </c>
      <c r="AC56" s="95" t="str">
        <f t="shared" si="50"/>
        <v/>
      </c>
      <c r="AD56" s="384"/>
      <c r="AE56" s="152"/>
      <c r="AF56" s="152"/>
      <c r="AG56" s="178" t="str">
        <f t="shared" si="51"/>
        <v/>
      </c>
      <c r="AH56" s="95" t="str">
        <f t="shared" si="52"/>
        <v/>
      </c>
      <c r="AI56" s="384"/>
      <c r="AJ56" s="152"/>
      <c r="AK56" s="152"/>
      <c r="AL56" s="178" t="str">
        <f t="shared" si="53"/>
        <v/>
      </c>
      <c r="AM56" s="95" t="str">
        <f t="shared" si="54"/>
        <v/>
      </c>
      <c r="AN56" s="384"/>
      <c r="AO56" s="152"/>
      <c r="AP56" s="152"/>
      <c r="AQ56" s="178" t="str">
        <f t="shared" si="55"/>
        <v/>
      </c>
      <c r="AR56" s="95" t="str">
        <f t="shared" si="56"/>
        <v/>
      </c>
      <c r="AS56" s="384"/>
      <c r="AT56" s="152"/>
      <c r="AU56" s="152"/>
      <c r="AV56" s="178" t="str">
        <f t="shared" si="57"/>
        <v/>
      </c>
      <c r="AW56" s="95" t="str">
        <f t="shared" si="58"/>
        <v/>
      </c>
      <c r="AX56" s="384"/>
    </row>
    <row r="57" spans="2:50" hidden="1">
      <c r="B57" s="390"/>
      <c r="C57" s="95">
        <v>11</v>
      </c>
      <c r="D57" s="95"/>
      <c r="E57" s="95"/>
      <c r="F57" s="95"/>
      <c r="G57" s="95"/>
      <c r="H57" s="384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00"/>
      <c r="M57" s="154" t="str">
        <f t="shared" si="44"/>
        <v/>
      </c>
      <c r="N57" s="385"/>
      <c r="O57" s="385"/>
      <c r="P57" s="95"/>
      <c r="Q57" s="95"/>
      <c r="R57" s="178" t="str">
        <f t="shared" si="45"/>
        <v/>
      </c>
      <c r="S57" s="95" t="str">
        <f t="shared" si="46"/>
        <v/>
      </c>
      <c r="T57" s="384"/>
      <c r="U57" s="95"/>
      <c r="V57" s="95"/>
      <c r="W57" s="178" t="str">
        <f t="shared" si="47"/>
        <v/>
      </c>
      <c r="X57" s="95" t="str">
        <f t="shared" si="48"/>
        <v/>
      </c>
      <c r="Y57" s="384"/>
      <c r="Z57" s="95"/>
      <c r="AA57" s="95"/>
      <c r="AB57" s="178" t="str">
        <f t="shared" si="49"/>
        <v/>
      </c>
      <c r="AC57" s="95" t="str">
        <f t="shared" si="50"/>
        <v/>
      </c>
      <c r="AD57" s="384"/>
      <c r="AE57" s="95"/>
      <c r="AF57" s="95"/>
      <c r="AG57" s="178" t="str">
        <f t="shared" si="51"/>
        <v/>
      </c>
      <c r="AH57" s="95" t="str">
        <f t="shared" si="52"/>
        <v/>
      </c>
      <c r="AI57" s="384"/>
      <c r="AJ57" s="95"/>
      <c r="AK57" s="95"/>
      <c r="AL57" s="178" t="str">
        <f t="shared" si="53"/>
        <v/>
      </c>
      <c r="AM57" s="95" t="str">
        <f t="shared" si="54"/>
        <v/>
      </c>
      <c r="AN57" s="384"/>
      <c r="AO57" s="95"/>
      <c r="AP57" s="95"/>
      <c r="AQ57" s="178" t="str">
        <f t="shared" si="55"/>
        <v/>
      </c>
      <c r="AR57" s="95" t="str">
        <f t="shared" si="56"/>
        <v/>
      </c>
      <c r="AS57" s="384"/>
      <c r="AT57" s="95"/>
      <c r="AU57" s="95"/>
      <c r="AV57" s="178" t="str">
        <f t="shared" si="57"/>
        <v/>
      </c>
      <c r="AW57" s="95" t="str">
        <f t="shared" si="58"/>
        <v/>
      </c>
      <c r="AX57" s="384"/>
    </row>
    <row r="58" spans="2:50" hidden="1">
      <c r="B58" s="390"/>
      <c r="C58" s="95">
        <v>12</v>
      </c>
      <c r="D58" s="95"/>
      <c r="E58" s="95"/>
      <c r="F58" s="95"/>
      <c r="G58" s="95"/>
      <c r="H58" s="384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00"/>
      <c r="M58" s="154" t="str">
        <f t="shared" si="44"/>
        <v/>
      </c>
      <c r="N58" s="385"/>
      <c r="O58" s="385"/>
      <c r="P58" s="95"/>
      <c r="Q58" s="95"/>
      <c r="R58" s="178" t="str">
        <f t="shared" si="45"/>
        <v/>
      </c>
      <c r="S58" s="95" t="str">
        <f t="shared" si="46"/>
        <v/>
      </c>
      <c r="T58" s="384"/>
      <c r="U58" s="95"/>
      <c r="V58" s="95"/>
      <c r="W58" s="178" t="str">
        <f t="shared" si="47"/>
        <v/>
      </c>
      <c r="X58" s="95" t="str">
        <f t="shared" si="48"/>
        <v/>
      </c>
      <c r="Y58" s="384"/>
      <c r="Z58" s="95"/>
      <c r="AA58" s="95"/>
      <c r="AB58" s="178" t="str">
        <f t="shared" si="49"/>
        <v/>
      </c>
      <c r="AC58" s="95" t="str">
        <f t="shared" si="50"/>
        <v/>
      </c>
      <c r="AD58" s="384"/>
      <c r="AE58" s="95"/>
      <c r="AF58" s="95"/>
      <c r="AG58" s="178" t="str">
        <f t="shared" si="51"/>
        <v/>
      </c>
      <c r="AH58" s="95" t="str">
        <f t="shared" si="52"/>
        <v/>
      </c>
      <c r="AI58" s="384"/>
      <c r="AJ58" s="95"/>
      <c r="AK58" s="95"/>
      <c r="AL58" s="178" t="str">
        <f t="shared" si="53"/>
        <v/>
      </c>
      <c r="AM58" s="95" t="str">
        <f t="shared" si="54"/>
        <v/>
      </c>
      <c r="AN58" s="384"/>
      <c r="AO58" s="95"/>
      <c r="AP58" s="95"/>
      <c r="AQ58" s="178" t="str">
        <f t="shared" si="55"/>
        <v/>
      </c>
      <c r="AR58" s="95" t="str">
        <f t="shared" si="56"/>
        <v/>
      </c>
      <c r="AS58" s="384"/>
      <c r="AT58" s="95"/>
      <c r="AU58" s="95"/>
      <c r="AV58" s="178" t="str">
        <f t="shared" si="57"/>
        <v/>
      </c>
      <c r="AW58" s="95" t="str">
        <f t="shared" si="58"/>
        <v/>
      </c>
      <c r="AX58" s="384"/>
    </row>
    <row r="59" spans="2:50" hidden="1">
      <c r="B59" s="390"/>
      <c r="C59" s="95">
        <v>13</v>
      </c>
      <c r="D59" s="95"/>
      <c r="E59" s="95"/>
      <c r="F59" s="95"/>
      <c r="G59" s="95"/>
      <c r="H59" s="384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00"/>
      <c r="M59" s="154" t="str">
        <f t="shared" si="44"/>
        <v/>
      </c>
      <c r="N59" s="385"/>
      <c r="O59" s="385"/>
      <c r="P59" s="95"/>
      <c r="Q59" s="95"/>
      <c r="R59" s="178" t="str">
        <f t="shared" si="45"/>
        <v/>
      </c>
      <c r="S59" s="95" t="str">
        <f t="shared" si="46"/>
        <v/>
      </c>
      <c r="T59" s="384"/>
      <c r="U59" s="95"/>
      <c r="V59" s="95"/>
      <c r="W59" s="178" t="str">
        <f t="shared" si="47"/>
        <v/>
      </c>
      <c r="X59" s="95" t="str">
        <f t="shared" si="48"/>
        <v/>
      </c>
      <c r="Y59" s="384"/>
      <c r="Z59" s="95"/>
      <c r="AA59" s="95"/>
      <c r="AB59" s="178" t="str">
        <f t="shared" si="49"/>
        <v/>
      </c>
      <c r="AC59" s="95" t="str">
        <f t="shared" si="50"/>
        <v/>
      </c>
      <c r="AD59" s="384"/>
      <c r="AE59" s="95"/>
      <c r="AF59" s="95"/>
      <c r="AG59" s="178" t="str">
        <f t="shared" si="51"/>
        <v/>
      </c>
      <c r="AH59" s="95" t="str">
        <f t="shared" si="52"/>
        <v/>
      </c>
      <c r="AI59" s="384"/>
      <c r="AJ59" s="95"/>
      <c r="AK59" s="95"/>
      <c r="AL59" s="178" t="str">
        <f t="shared" si="53"/>
        <v/>
      </c>
      <c r="AM59" s="95" t="str">
        <f t="shared" si="54"/>
        <v/>
      </c>
      <c r="AN59" s="384"/>
      <c r="AO59" s="95"/>
      <c r="AP59" s="95"/>
      <c r="AQ59" s="178" t="str">
        <f t="shared" si="55"/>
        <v/>
      </c>
      <c r="AR59" s="95" t="str">
        <f t="shared" si="56"/>
        <v/>
      </c>
      <c r="AS59" s="384"/>
      <c r="AT59" s="95"/>
      <c r="AU59" s="95"/>
      <c r="AV59" s="178" t="str">
        <f t="shared" si="57"/>
        <v/>
      </c>
      <c r="AW59" s="95" t="str">
        <f t="shared" si="58"/>
        <v/>
      </c>
      <c r="AX59" s="384"/>
    </row>
    <row r="60" spans="2:50" hidden="1">
      <c r="B60" s="390"/>
      <c r="C60" s="95">
        <v>14</v>
      </c>
      <c r="D60" s="95"/>
      <c r="E60" s="95"/>
      <c r="F60" s="95"/>
      <c r="G60" s="95"/>
      <c r="H60" s="384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00"/>
      <c r="M60" s="154" t="str">
        <f t="shared" si="44"/>
        <v/>
      </c>
      <c r="N60" s="385"/>
      <c r="O60" s="385"/>
      <c r="P60" s="95"/>
      <c r="Q60" s="95"/>
      <c r="R60" s="178" t="str">
        <f t="shared" si="45"/>
        <v/>
      </c>
      <c r="S60" s="95" t="str">
        <f t="shared" si="46"/>
        <v/>
      </c>
      <c r="T60" s="384"/>
      <c r="U60" s="95"/>
      <c r="V60" s="95"/>
      <c r="W60" s="178" t="str">
        <f t="shared" si="47"/>
        <v/>
      </c>
      <c r="X60" s="95" t="str">
        <f t="shared" si="48"/>
        <v/>
      </c>
      <c r="Y60" s="384"/>
      <c r="Z60" s="95"/>
      <c r="AA60" s="95"/>
      <c r="AB60" s="178" t="str">
        <f t="shared" si="49"/>
        <v/>
      </c>
      <c r="AC60" s="95" t="str">
        <f t="shared" si="50"/>
        <v/>
      </c>
      <c r="AD60" s="384"/>
      <c r="AE60" s="95"/>
      <c r="AF60" s="95"/>
      <c r="AG60" s="178" t="str">
        <f t="shared" si="51"/>
        <v/>
      </c>
      <c r="AH60" s="95" t="str">
        <f t="shared" si="52"/>
        <v/>
      </c>
      <c r="AI60" s="384"/>
      <c r="AJ60" s="95"/>
      <c r="AK60" s="95"/>
      <c r="AL60" s="178" t="str">
        <f t="shared" si="53"/>
        <v/>
      </c>
      <c r="AM60" s="95" t="str">
        <f t="shared" si="54"/>
        <v/>
      </c>
      <c r="AN60" s="384"/>
      <c r="AO60" s="95"/>
      <c r="AP60" s="95"/>
      <c r="AQ60" s="178" t="str">
        <f t="shared" si="55"/>
        <v/>
      </c>
      <c r="AR60" s="95" t="str">
        <f t="shared" si="56"/>
        <v/>
      </c>
      <c r="AS60" s="384"/>
      <c r="AT60" s="95"/>
      <c r="AU60" s="95"/>
      <c r="AV60" s="178" t="str">
        <f t="shared" si="57"/>
        <v/>
      </c>
      <c r="AW60" s="95" t="str">
        <f t="shared" si="58"/>
        <v/>
      </c>
      <c r="AX60" s="384"/>
    </row>
    <row r="61" spans="2:50" hidden="1">
      <c r="B61" s="390"/>
      <c r="C61" s="95">
        <v>15</v>
      </c>
      <c r="D61" s="95"/>
      <c r="E61" s="95"/>
      <c r="F61" s="95"/>
      <c r="G61" s="95"/>
      <c r="H61" s="384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00"/>
      <c r="M61" s="154" t="str">
        <f t="shared" si="44"/>
        <v/>
      </c>
      <c r="N61" s="385"/>
      <c r="O61" s="385"/>
      <c r="P61" s="95"/>
      <c r="Q61" s="95"/>
      <c r="R61" s="178" t="str">
        <f t="shared" si="45"/>
        <v/>
      </c>
      <c r="S61" s="95" t="str">
        <f t="shared" si="46"/>
        <v/>
      </c>
      <c r="T61" s="384"/>
      <c r="U61" s="95"/>
      <c r="V61" s="95"/>
      <c r="W61" s="178" t="str">
        <f t="shared" si="47"/>
        <v/>
      </c>
      <c r="X61" s="95" t="str">
        <f t="shared" si="48"/>
        <v/>
      </c>
      <c r="Y61" s="384"/>
      <c r="Z61" s="95"/>
      <c r="AA61" s="95"/>
      <c r="AB61" s="178" t="str">
        <f t="shared" si="49"/>
        <v/>
      </c>
      <c r="AC61" s="95" t="str">
        <f t="shared" si="50"/>
        <v/>
      </c>
      <c r="AD61" s="384"/>
      <c r="AE61" s="95"/>
      <c r="AF61" s="95"/>
      <c r="AG61" s="178" t="str">
        <f t="shared" si="51"/>
        <v/>
      </c>
      <c r="AH61" s="95" t="str">
        <f t="shared" si="52"/>
        <v/>
      </c>
      <c r="AI61" s="384"/>
      <c r="AJ61" s="95"/>
      <c r="AK61" s="95"/>
      <c r="AL61" s="178" t="str">
        <f t="shared" si="53"/>
        <v/>
      </c>
      <c r="AM61" s="95" t="str">
        <f t="shared" si="54"/>
        <v/>
      </c>
      <c r="AN61" s="384"/>
      <c r="AO61" s="95"/>
      <c r="AP61" s="95"/>
      <c r="AQ61" s="178" t="str">
        <f t="shared" si="55"/>
        <v/>
      </c>
      <c r="AR61" s="95" t="str">
        <f t="shared" si="56"/>
        <v/>
      </c>
      <c r="AS61" s="384"/>
      <c r="AT61" s="95"/>
      <c r="AU61" s="95"/>
      <c r="AV61" s="178" t="str">
        <f t="shared" si="57"/>
        <v/>
      </c>
      <c r="AW61" s="95" t="str">
        <f t="shared" si="58"/>
        <v/>
      </c>
      <c r="AX61" s="384"/>
    </row>
    <row r="62" spans="2:50" ht="15.75" hidden="1">
      <c r="B62" s="394" t="s">
        <v>115</v>
      </c>
      <c r="C62" s="395"/>
      <c r="D62" s="395"/>
      <c r="E62" s="395"/>
      <c r="F62" s="395"/>
      <c r="G62" s="395"/>
      <c r="H62" s="395"/>
      <c r="I62" s="151"/>
      <c r="J62" s="151"/>
      <c r="K62" s="151"/>
      <c r="L62" s="151"/>
      <c r="M62" s="151"/>
      <c r="N62" s="385" t="s">
        <v>116</v>
      </c>
      <c r="O62" s="397" t="s">
        <v>64</v>
      </c>
      <c r="P62" s="399">
        <v>45888</v>
      </c>
      <c r="Q62" s="390"/>
      <c r="R62" s="390"/>
      <c r="S62" s="390"/>
      <c r="T62" s="390"/>
      <c r="U62" s="399">
        <v>45889</v>
      </c>
      <c r="V62" s="390"/>
      <c r="W62" s="390"/>
      <c r="X62" s="390"/>
      <c r="Y62" s="390"/>
      <c r="Z62" s="399">
        <v>45890</v>
      </c>
      <c r="AA62" s="390"/>
      <c r="AB62" s="390"/>
      <c r="AC62" s="390"/>
      <c r="AD62" s="390"/>
      <c r="AE62" s="399">
        <v>45891</v>
      </c>
      <c r="AF62" s="390"/>
      <c r="AG62" s="390"/>
      <c r="AH62" s="390"/>
      <c r="AI62" s="390"/>
      <c r="AJ62" s="399">
        <v>45892</v>
      </c>
      <c r="AK62" s="390"/>
      <c r="AL62" s="390"/>
      <c r="AM62" s="390"/>
      <c r="AN62" s="390"/>
      <c r="AO62" s="399">
        <v>45893</v>
      </c>
      <c r="AP62" s="390"/>
      <c r="AQ62" s="390"/>
      <c r="AR62" s="390"/>
      <c r="AS62" s="390"/>
      <c r="AT62" s="399">
        <v>45894</v>
      </c>
      <c r="AU62" s="390"/>
      <c r="AV62" s="390"/>
      <c r="AW62" s="390"/>
      <c r="AX62" s="390"/>
    </row>
    <row r="63" spans="2:50" ht="15.75" hidden="1">
      <c r="B63" s="396"/>
      <c r="C63" s="396"/>
      <c r="D63" s="396"/>
      <c r="E63" s="396"/>
      <c r="F63" s="396"/>
      <c r="G63" s="396"/>
      <c r="H63" s="396"/>
      <c r="I63" s="151"/>
      <c r="J63" s="151"/>
      <c r="K63" s="151"/>
      <c r="L63" s="151"/>
      <c r="M63" s="151"/>
      <c r="N63" s="385"/>
      <c r="O63" s="398"/>
      <c r="P63" s="399" t="s">
        <v>78</v>
      </c>
      <c r="Q63" s="390"/>
      <c r="R63" s="390"/>
      <c r="S63" s="390"/>
      <c r="T63" s="390"/>
      <c r="U63" s="399" t="s">
        <v>79</v>
      </c>
      <c r="V63" s="390"/>
      <c r="W63" s="390"/>
      <c r="X63" s="390"/>
      <c r="Y63" s="390"/>
      <c r="Z63" s="399" t="s">
        <v>80</v>
      </c>
      <c r="AA63" s="390"/>
      <c r="AB63" s="390"/>
      <c r="AC63" s="390"/>
      <c r="AD63" s="390"/>
      <c r="AE63" s="399" t="s">
        <v>75</v>
      </c>
      <c r="AF63" s="390"/>
      <c r="AG63" s="390"/>
      <c r="AH63" s="390"/>
      <c r="AI63" s="390"/>
      <c r="AJ63" s="399" t="s">
        <v>76</v>
      </c>
      <c r="AK63" s="390"/>
      <c r="AL63" s="390"/>
      <c r="AM63" s="390"/>
      <c r="AN63" s="390"/>
      <c r="AO63" s="399" t="s">
        <v>71</v>
      </c>
      <c r="AP63" s="390"/>
      <c r="AQ63" s="390"/>
      <c r="AR63" s="390"/>
      <c r="AS63" s="390"/>
      <c r="AT63" s="399" t="s">
        <v>77</v>
      </c>
      <c r="AU63" s="390"/>
      <c r="AV63" s="390"/>
      <c r="AW63" s="390"/>
      <c r="AX63" s="390"/>
    </row>
    <row r="64" spans="2:50" hidden="1">
      <c r="B64" s="385" t="s">
        <v>117</v>
      </c>
      <c r="C64" s="385" t="s">
        <v>118</v>
      </c>
      <c r="D64" s="385"/>
      <c r="E64" s="385" t="s">
        <v>119</v>
      </c>
      <c r="F64" s="385"/>
      <c r="G64" s="385"/>
      <c r="H64" s="386" t="s">
        <v>120</v>
      </c>
      <c r="I64" s="389" t="s">
        <v>121</v>
      </c>
      <c r="J64" s="389"/>
      <c r="K64" s="389"/>
      <c r="L64" s="389" t="s">
        <v>120</v>
      </c>
      <c r="M64" s="389" t="s">
        <v>122</v>
      </c>
      <c r="N64" s="385"/>
      <c r="O64" s="385" t="s">
        <v>123</v>
      </c>
      <c r="P64" s="381" t="s">
        <v>124</v>
      </c>
      <c r="Q64" s="382"/>
      <c r="R64" s="382"/>
      <c r="S64" s="383"/>
      <c r="T64" s="385" t="s">
        <v>120</v>
      </c>
      <c r="U64" s="381" t="s">
        <v>124</v>
      </c>
      <c r="V64" s="382"/>
      <c r="W64" s="382"/>
      <c r="X64" s="383"/>
      <c r="Y64" s="385" t="s">
        <v>120</v>
      </c>
      <c r="Z64" s="381" t="s">
        <v>124</v>
      </c>
      <c r="AA64" s="382"/>
      <c r="AB64" s="382"/>
      <c r="AC64" s="383"/>
      <c r="AD64" s="385" t="s">
        <v>120</v>
      </c>
      <c r="AE64" s="381" t="s">
        <v>124</v>
      </c>
      <c r="AF64" s="382"/>
      <c r="AG64" s="382"/>
      <c r="AH64" s="383"/>
      <c r="AI64" s="385" t="s">
        <v>120</v>
      </c>
      <c r="AJ64" s="381" t="s">
        <v>124</v>
      </c>
      <c r="AK64" s="382"/>
      <c r="AL64" s="382"/>
      <c r="AM64" s="383"/>
      <c r="AN64" s="385" t="s">
        <v>120</v>
      </c>
      <c r="AO64" s="381" t="s">
        <v>124</v>
      </c>
      <c r="AP64" s="382"/>
      <c r="AQ64" s="382"/>
      <c r="AR64" s="383"/>
      <c r="AS64" s="385" t="s">
        <v>120</v>
      </c>
      <c r="AT64" s="381" t="s">
        <v>124</v>
      </c>
      <c r="AU64" s="382"/>
      <c r="AV64" s="382"/>
      <c r="AW64" s="383"/>
      <c r="AX64" s="385" t="s">
        <v>120</v>
      </c>
    </row>
    <row r="65" spans="2:50" hidden="1">
      <c r="B65" s="385"/>
      <c r="C65" s="385"/>
      <c r="D65" s="385"/>
      <c r="E65" s="385" t="s">
        <v>125</v>
      </c>
      <c r="F65" s="385"/>
      <c r="G65" s="385"/>
      <c r="H65" s="387"/>
      <c r="I65" s="389" t="s">
        <v>125</v>
      </c>
      <c r="J65" s="389"/>
      <c r="K65" s="389"/>
      <c r="L65" s="389"/>
      <c r="M65" s="389"/>
      <c r="N65" s="385"/>
      <c r="O65" s="385"/>
      <c r="P65" s="381" t="s">
        <v>126</v>
      </c>
      <c r="Q65" s="382"/>
      <c r="R65" s="382"/>
      <c r="S65" s="383"/>
      <c r="T65" s="385"/>
      <c r="U65" s="381" t="s">
        <v>126</v>
      </c>
      <c r="V65" s="382"/>
      <c r="W65" s="382"/>
      <c r="X65" s="383"/>
      <c r="Y65" s="385"/>
      <c r="Z65" s="381" t="s">
        <v>126</v>
      </c>
      <c r="AA65" s="382"/>
      <c r="AB65" s="382"/>
      <c r="AC65" s="383"/>
      <c r="AD65" s="385"/>
      <c r="AE65" s="381" t="s">
        <v>126</v>
      </c>
      <c r="AF65" s="382"/>
      <c r="AG65" s="382"/>
      <c r="AH65" s="383"/>
      <c r="AI65" s="385"/>
      <c r="AJ65" s="381" t="s">
        <v>126</v>
      </c>
      <c r="AK65" s="382"/>
      <c r="AL65" s="382"/>
      <c r="AM65" s="383"/>
      <c r="AN65" s="385"/>
      <c r="AO65" s="381" t="s">
        <v>126</v>
      </c>
      <c r="AP65" s="382"/>
      <c r="AQ65" s="382"/>
      <c r="AR65" s="383"/>
      <c r="AS65" s="385"/>
      <c r="AT65" s="381" t="s">
        <v>126</v>
      </c>
      <c r="AU65" s="382"/>
      <c r="AV65" s="382"/>
      <c r="AW65" s="383"/>
      <c r="AX65" s="385"/>
    </row>
    <row r="66" spans="2:50" hidden="1">
      <c r="B66" s="385"/>
      <c r="C66" s="385"/>
      <c r="D66" s="385"/>
      <c r="E66" s="94" t="s">
        <v>127</v>
      </c>
      <c r="F66" s="94" t="s">
        <v>128</v>
      </c>
      <c r="G66" s="94" t="s">
        <v>129</v>
      </c>
      <c r="H66" s="388"/>
      <c r="I66" s="153" t="s">
        <v>127</v>
      </c>
      <c r="J66" s="153" t="s">
        <v>128</v>
      </c>
      <c r="K66" s="153" t="s">
        <v>129</v>
      </c>
      <c r="L66" s="389"/>
      <c r="M66" s="389"/>
      <c r="N66" s="385"/>
      <c r="O66" s="385"/>
      <c r="P66" s="94" t="s">
        <v>127</v>
      </c>
      <c r="Q66" s="94" t="s">
        <v>128</v>
      </c>
      <c r="R66" s="94" t="s">
        <v>129</v>
      </c>
      <c r="S66" s="94" t="s">
        <v>122</v>
      </c>
      <c r="T66" s="385"/>
      <c r="U66" s="94" t="s">
        <v>127</v>
      </c>
      <c r="V66" s="94" t="s">
        <v>128</v>
      </c>
      <c r="W66" s="94" t="s">
        <v>129</v>
      </c>
      <c r="X66" s="94" t="s">
        <v>122</v>
      </c>
      <c r="Y66" s="385"/>
      <c r="Z66" s="94" t="s">
        <v>127</v>
      </c>
      <c r="AA66" s="94" t="s">
        <v>128</v>
      </c>
      <c r="AB66" s="94" t="s">
        <v>129</v>
      </c>
      <c r="AC66" s="94" t="s">
        <v>122</v>
      </c>
      <c r="AD66" s="385"/>
      <c r="AE66" s="94" t="s">
        <v>127</v>
      </c>
      <c r="AF66" s="94" t="s">
        <v>128</v>
      </c>
      <c r="AG66" s="94" t="s">
        <v>129</v>
      </c>
      <c r="AH66" s="94" t="s">
        <v>122</v>
      </c>
      <c r="AI66" s="385"/>
      <c r="AJ66" s="94" t="s">
        <v>127</v>
      </c>
      <c r="AK66" s="94" t="s">
        <v>128</v>
      </c>
      <c r="AL66" s="94" t="s">
        <v>129</v>
      </c>
      <c r="AM66" s="94" t="s">
        <v>122</v>
      </c>
      <c r="AN66" s="385"/>
      <c r="AO66" s="94" t="s">
        <v>127</v>
      </c>
      <c r="AP66" s="94" t="s">
        <v>128</v>
      </c>
      <c r="AQ66" s="94" t="s">
        <v>129</v>
      </c>
      <c r="AR66" s="94" t="s">
        <v>122</v>
      </c>
      <c r="AS66" s="385"/>
      <c r="AT66" s="94" t="s">
        <v>127</v>
      </c>
      <c r="AU66" s="94" t="s">
        <v>128</v>
      </c>
      <c r="AV66" s="94" t="s">
        <v>129</v>
      </c>
      <c r="AW66" s="94" t="s">
        <v>122</v>
      </c>
      <c r="AX66" s="385"/>
    </row>
    <row r="67" spans="2:50" hidden="1">
      <c r="B67" s="390" t="s">
        <v>198</v>
      </c>
      <c r="C67" s="95">
        <v>1</v>
      </c>
      <c r="D67" s="95" t="s">
        <v>199</v>
      </c>
      <c r="E67" s="95">
        <v>19</v>
      </c>
      <c r="F67" s="95">
        <v>1500</v>
      </c>
      <c r="G67" s="178">
        <f>F67/E67</f>
        <v>78.94736842105263</v>
      </c>
      <c r="H67" s="384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00">
        <f>IFERROR(AVERAGE(K67:K81),"-")</f>
        <v>102.62351465621708</v>
      </c>
      <c r="M67" s="154">
        <f>IFERROR(RANK(K67, K$67:K$81),"")</f>
        <v>6</v>
      </c>
      <c r="N67" s="385"/>
      <c r="O67" s="385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384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384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384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384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384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384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384">
        <f>AVERAGE(AV67:AV81)</f>
        <v>102.56824928548276</v>
      </c>
    </row>
    <row r="68" spans="2:50" hidden="1">
      <c r="B68" s="390"/>
      <c r="C68" s="95">
        <v>2</v>
      </c>
      <c r="D68" s="95" t="s">
        <v>200</v>
      </c>
      <c r="E68" s="95">
        <v>17</v>
      </c>
      <c r="F68" s="95">
        <v>1500</v>
      </c>
      <c r="G68" s="178">
        <f t="shared" ref="G68:G72" si="65">F68/E68</f>
        <v>88.235294117647058</v>
      </c>
      <c r="H68" s="384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00"/>
      <c r="M68" s="154">
        <f t="shared" ref="M68:M81" si="66">IFERROR(RANK(K68, K$67:K$81),"")</f>
        <v>4</v>
      </c>
      <c r="N68" s="385"/>
      <c r="O68" s="385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384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384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384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384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384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384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384"/>
    </row>
    <row r="69" spans="2:50" hidden="1">
      <c r="B69" s="390"/>
      <c r="C69" s="95">
        <v>3</v>
      </c>
      <c r="D69" s="95" t="s">
        <v>201</v>
      </c>
      <c r="E69" s="95">
        <v>19</v>
      </c>
      <c r="F69" s="95">
        <v>1500</v>
      </c>
      <c r="G69" s="178">
        <f t="shared" si="65"/>
        <v>78.94736842105263</v>
      </c>
      <c r="H69" s="384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00"/>
      <c r="M69" s="154">
        <f t="shared" si="66"/>
        <v>5</v>
      </c>
      <c r="N69" s="385"/>
      <c r="O69" s="385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384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384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384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384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384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384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384"/>
    </row>
    <row r="70" spans="2:50" hidden="1">
      <c r="B70" s="390"/>
      <c r="C70" s="95">
        <v>4</v>
      </c>
      <c r="D70" s="95" t="s">
        <v>203</v>
      </c>
      <c r="E70" s="95">
        <v>17</v>
      </c>
      <c r="F70" s="95">
        <v>2000</v>
      </c>
      <c r="G70" s="178">
        <f t="shared" si="65"/>
        <v>117.64705882352941</v>
      </c>
      <c r="H70" s="384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00"/>
      <c r="M70" s="154">
        <f t="shared" si="66"/>
        <v>2</v>
      </c>
      <c r="N70" s="385"/>
      <c r="O70" s="385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384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384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384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384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384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384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384"/>
    </row>
    <row r="71" spans="2:50" hidden="1">
      <c r="B71" s="390"/>
      <c r="C71" s="95">
        <v>5</v>
      </c>
      <c r="D71" s="95" t="s">
        <v>204</v>
      </c>
      <c r="E71" s="95">
        <v>18</v>
      </c>
      <c r="F71" s="95">
        <v>2000</v>
      </c>
      <c r="G71" s="178">
        <f t="shared" si="65"/>
        <v>111.11111111111111</v>
      </c>
      <c r="H71" s="384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00"/>
      <c r="M71" s="154">
        <f t="shared" si="66"/>
        <v>3</v>
      </c>
      <c r="N71" s="385"/>
      <c r="O71" s="385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384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384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384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384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384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384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384"/>
    </row>
    <row r="72" spans="2:50" hidden="1">
      <c r="B72" s="390"/>
      <c r="C72" s="95">
        <v>6</v>
      </c>
      <c r="D72" s="95" t="s">
        <v>205</v>
      </c>
      <c r="E72" s="95">
        <v>8</v>
      </c>
      <c r="F72" s="95">
        <v>1500</v>
      </c>
      <c r="G72" s="178">
        <f t="shared" si="65"/>
        <v>187.5</v>
      </c>
      <c r="H72" s="384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00"/>
      <c r="M72" s="154">
        <f t="shared" si="66"/>
        <v>1</v>
      </c>
      <c r="N72" s="385"/>
      <c r="O72" s="385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384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384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384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384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384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384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384"/>
    </row>
    <row r="73" spans="2:50" hidden="1">
      <c r="B73" s="390"/>
      <c r="C73" s="95">
        <v>7</v>
      </c>
      <c r="D73" s="95"/>
      <c r="E73" s="95"/>
      <c r="F73" s="95"/>
      <c r="G73" s="178"/>
      <c r="H73" s="384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00"/>
      <c r="M73" s="154" t="str">
        <f t="shared" si="66"/>
        <v/>
      </c>
      <c r="N73" s="385"/>
      <c r="O73" s="385"/>
      <c r="P73" s="152"/>
      <c r="Q73" s="152"/>
      <c r="R73" s="178" t="str">
        <f t="shared" si="67"/>
        <v/>
      </c>
      <c r="S73" s="95" t="str">
        <f t="shared" si="68"/>
        <v/>
      </c>
      <c r="T73" s="384"/>
      <c r="U73" s="152"/>
      <c r="V73" s="152"/>
      <c r="W73" s="178" t="str">
        <f t="shared" si="69"/>
        <v/>
      </c>
      <c r="X73" s="95" t="str">
        <f t="shared" si="70"/>
        <v/>
      </c>
      <c r="Y73" s="384"/>
      <c r="Z73" s="152"/>
      <c r="AA73" s="152"/>
      <c r="AB73" s="178" t="str">
        <f t="shared" si="71"/>
        <v/>
      </c>
      <c r="AC73" s="95" t="str">
        <f t="shared" si="72"/>
        <v/>
      </c>
      <c r="AD73" s="384"/>
      <c r="AE73" s="152"/>
      <c r="AF73" s="152"/>
      <c r="AG73" s="178" t="str">
        <f t="shared" si="73"/>
        <v/>
      </c>
      <c r="AH73" s="95" t="str">
        <f t="shared" si="74"/>
        <v/>
      </c>
      <c r="AI73" s="384"/>
      <c r="AJ73" s="152"/>
      <c r="AK73" s="152"/>
      <c r="AL73" s="178" t="str">
        <f t="shared" si="75"/>
        <v/>
      </c>
      <c r="AM73" s="95" t="str">
        <f t="shared" si="76"/>
        <v/>
      </c>
      <c r="AN73" s="384"/>
      <c r="AO73" s="152"/>
      <c r="AP73" s="152"/>
      <c r="AQ73" s="178" t="str">
        <f t="shared" si="77"/>
        <v/>
      </c>
      <c r="AR73" s="95" t="str">
        <f t="shared" si="78"/>
        <v/>
      </c>
      <c r="AS73" s="384"/>
      <c r="AT73" s="152"/>
      <c r="AU73" s="152"/>
      <c r="AV73" s="178" t="str">
        <f t="shared" si="79"/>
        <v/>
      </c>
      <c r="AW73" s="95" t="str">
        <f t="shared" si="80"/>
        <v/>
      </c>
      <c r="AX73" s="384"/>
    </row>
    <row r="74" spans="2:50" hidden="1">
      <c r="B74" s="390"/>
      <c r="C74" s="95">
        <v>8</v>
      </c>
      <c r="D74" s="95"/>
      <c r="E74" s="95"/>
      <c r="F74" s="95"/>
      <c r="G74" s="95"/>
      <c r="H74" s="384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00"/>
      <c r="M74" s="154" t="str">
        <f t="shared" si="66"/>
        <v/>
      </c>
      <c r="N74" s="385"/>
      <c r="O74" s="385"/>
      <c r="P74" s="152"/>
      <c r="Q74" s="152"/>
      <c r="R74" s="178" t="str">
        <f t="shared" si="67"/>
        <v/>
      </c>
      <c r="S74" s="95" t="str">
        <f t="shared" si="68"/>
        <v/>
      </c>
      <c r="T74" s="384"/>
      <c r="U74" s="152"/>
      <c r="V74" s="152"/>
      <c r="W74" s="178" t="str">
        <f t="shared" si="69"/>
        <v/>
      </c>
      <c r="X74" s="95" t="str">
        <f t="shared" si="70"/>
        <v/>
      </c>
      <c r="Y74" s="384"/>
      <c r="Z74" s="152"/>
      <c r="AA74" s="152"/>
      <c r="AB74" s="178" t="str">
        <f t="shared" si="71"/>
        <v/>
      </c>
      <c r="AC74" s="95" t="str">
        <f t="shared" si="72"/>
        <v/>
      </c>
      <c r="AD74" s="384"/>
      <c r="AE74" s="152"/>
      <c r="AF74" s="152"/>
      <c r="AG74" s="178" t="str">
        <f t="shared" si="73"/>
        <v/>
      </c>
      <c r="AH74" s="95" t="str">
        <f t="shared" si="74"/>
        <v/>
      </c>
      <c r="AI74" s="384"/>
      <c r="AJ74" s="152"/>
      <c r="AK74" s="152"/>
      <c r="AL74" s="178" t="str">
        <f t="shared" si="75"/>
        <v/>
      </c>
      <c r="AM74" s="95" t="str">
        <f t="shared" si="76"/>
        <v/>
      </c>
      <c r="AN74" s="384"/>
      <c r="AO74" s="152"/>
      <c r="AP74" s="152"/>
      <c r="AQ74" s="178" t="str">
        <f t="shared" si="77"/>
        <v/>
      </c>
      <c r="AR74" s="95" t="str">
        <f t="shared" si="78"/>
        <v/>
      </c>
      <c r="AS74" s="384"/>
      <c r="AT74" s="152"/>
      <c r="AU74" s="152"/>
      <c r="AV74" s="178" t="str">
        <f t="shared" si="79"/>
        <v/>
      </c>
      <c r="AW74" s="95" t="str">
        <f t="shared" si="80"/>
        <v/>
      </c>
      <c r="AX74" s="384"/>
    </row>
    <row r="75" spans="2:50" hidden="1">
      <c r="B75" s="390"/>
      <c r="C75" s="95">
        <v>9</v>
      </c>
      <c r="D75" s="95"/>
      <c r="E75" s="95"/>
      <c r="F75" s="95"/>
      <c r="G75" s="95"/>
      <c r="H75" s="384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00"/>
      <c r="M75" s="154" t="str">
        <f t="shared" si="66"/>
        <v/>
      </c>
      <c r="N75" s="385"/>
      <c r="O75" s="385"/>
      <c r="P75" s="152"/>
      <c r="Q75" s="152"/>
      <c r="R75" s="178" t="str">
        <f t="shared" si="67"/>
        <v/>
      </c>
      <c r="S75" s="95" t="str">
        <f t="shared" si="68"/>
        <v/>
      </c>
      <c r="T75" s="384"/>
      <c r="U75" s="152"/>
      <c r="V75" s="152"/>
      <c r="W75" s="178" t="str">
        <f t="shared" si="69"/>
        <v/>
      </c>
      <c r="X75" s="95" t="str">
        <f t="shared" si="70"/>
        <v/>
      </c>
      <c r="Y75" s="384"/>
      <c r="Z75" s="152"/>
      <c r="AA75" s="152"/>
      <c r="AB75" s="178" t="str">
        <f t="shared" si="71"/>
        <v/>
      </c>
      <c r="AC75" s="95" t="str">
        <f t="shared" si="72"/>
        <v/>
      </c>
      <c r="AD75" s="384"/>
      <c r="AE75" s="152"/>
      <c r="AF75" s="152"/>
      <c r="AG75" s="178" t="str">
        <f t="shared" si="73"/>
        <v/>
      </c>
      <c r="AH75" s="95" t="str">
        <f t="shared" si="74"/>
        <v/>
      </c>
      <c r="AI75" s="384"/>
      <c r="AJ75" s="152"/>
      <c r="AK75" s="152"/>
      <c r="AL75" s="178" t="str">
        <f t="shared" si="75"/>
        <v/>
      </c>
      <c r="AM75" s="95" t="str">
        <f t="shared" si="76"/>
        <v/>
      </c>
      <c r="AN75" s="384"/>
      <c r="AO75" s="152"/>
      <c r="AP75" s="152"/>
      <c r="AQ75" s="178" t="str">
        <f t="shared" si="77"/>
        <v/>
      </c>
      <c r="AR75" s="95" t="str">
        <f t="shared" si="78"/>
        <v/>
      </c>
      <c r="AS75" s="384"/>
      <c r="AT75" s="152"/>
      <c r="AU75" s="152"/>
      <c r="AV75" s="178" t="str">
        <f t="shared" si="79"/>
        <v/>
      </c>
      <c r="AW75" s="95" t="str">
        <f t="shared" si="80"/>
        <v/>
      </c>
      <c r="AX75" s="384"/>
    </row>
    <row r="76" spans="2:50" hidden="1">
      <c r="B76" s="390"/>
      <c r="C76" s="95">
        <v>10</v>
      </c>
      <c r="D76" s="95"/>
      <c r="E76" s="95"/>
      <c r="F76" s="95"/>
      <c r="G76" s="95"/>
      <c r="H76" s="384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00"/>
      <c r="M76" s="154" t="str">
        <f t="shared" si="66"/>
        <v/>
      </c>
      <c r="N76" s="385"/>
      <c r="O76" s="385"/>
      <c r="P76" s="152"/>
      <c r="Q76" s="152"/>
      <c r="R76" s="178" t="str">
        <f t="shared" si="67"/>
        <v/>
      </c>
      <c r="S76" s="95" t="str">
        <f t="shared" si="68"/>
        <v/>
      </c>
      <c r="T76" s="384"/>
      <c r="U76" s="152"/>
      <c r="V76" s="152"/>
      <c r="W76" s="178" t="str">
        <f t="shared" si="69"/>
        <v/>
      </c>
      <c r="X76" s="95" t="str">
        <f t="shared" si="70"/>
        <v/>
      </c>
      <c r="Y76" s="384"/>
      <c r="Z76" s="152"/>
      <c r="AA76" s="152"/>
      <c r="AB76" s="178" t="str">
        <f t="shared" si="71"/>
        <v/>
      </c>
      <c r="AC76" s="95" t="str">
        <f t="shared" si="72"/>
        <v/>
      </c>
      <c r="AD76" s="384"/>
      <c r="AE76" s="152"/>
      <c r="AF76" s="152"/>
      <c r="AG76" s="178" t="str">
        <f t="shared" si="73"/>
        <v/>
      </c>
      <c r="AH76" s="95" t="str">
        <f t="shared" si="74"/>
        <v/>
      </c>
      <c r="AI76" s="384"/>
      <c r="AJ76" s="152"/>
      <c r="AK76" s="152"/>
      <c r="AL76" s="178" t="str">
        <f t="shared" si="75"/>
        <v/>
      </c>
      <c r="AM76" s="95" t="str">
        <f t="shared" si="76"/>
        <v/>
      </c>
      <c r="AN76" s="384"/>
      <c r="AO76" s="152"/>
      <c r="AP76" s="152"/>
      <c r="AQ76" s="178" t="str">
        <f t="shared" si="77"/>
        <v/>
      </c>
      <c r="AR76" s="95" t="str">
        <f t="shared" si="78"/>
        <v/>
      </c>
      <c r="AS76" s="384"/>
      <c r="AT76" s="152"/>
      <c r="AU76" s="152"/>
      <c r="AV76" s="178" t="str">
        <f t="shared" si="79"/>
        <v/>
      </c>
      <c r="AW76" s="95" t="str">
        <f t="shared" si="80"/>
        <v/>
      </c>
      <c r="AX76" s="384"/>
    </row>
    <row r="77" spans="2:50" hidden="1">
      <c r="B77" s="390"/>
      <c r="C77" s="95">
        <v>11</v>
      </c>
      <c r="D77" s="95"/>
      <c r="E77" s="95"/>
      <c r="F77" s="95"/>
      <c r="G77" s="95"/>
      <c r="H77" s="384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00"/>
      <c r="M77" s="154" t="str">
        <f t="shared" si="66"/>
        <v/>
      </c>
      <c r="N77" s="385"/>
      <c r="O77" s="385"/>
      <c r="P77" s="95"/>
      <c r="Q77" s="95"/>
      <c r="R77" s="178" t="str">
        <f t="shared" si="67"/>
        <v/>
      </c>
      <c r="S77" s="95" t="str">
        <f t="shared" si="68"/>
        <v/>
      </c>
      <c r="T77" s="384"/>
      <c r="U77" s="95"/>
      <c r="V77" s="95"/>
      <c r="W77" s="178" t="str">
        <f t="shared" si="69"/>
        <v/>
      </c>
      <c r="X77" s="95" t="str">
        <f t="shared" si="70"/>
        <v/>
      </c>
      <c r="Y77" s="384"/>
      <c r="Z77" s="95"/>
      <c r="AA77" s="95"/>
      <c r="AB77" s="178" t="str">
        <f t="shared" si="71"/>
        <v/>
      </c>
      <c r="AC77" s="95" t="str">
        <f t="shared" si="72"/>
        <v/>
      </c>
      <c r="AD77" s="384"/>
      <c r="AE77" s="95"/>
      <c r="AF77" s="95"/>
      <c r="AG77" s="178" t="str">
        <f t="shared" si="73"/>
        <v/>
      </c>
      <c r="AH77" s="95" t="str">
        <f t="shared" si="74"/>
        <v/>
      </c>
      <c r="AI77" s="384"/>
      <c r="AJ77" s="95"/>
      <c r="AK77" s="95"/>
      <c r="AL77" s="178" t="str">
        <f t="shared" si="75"/>
        <v/>
      </c>
      <c r="AM77" s="95" t="str">
        <f t="shared" si="76"/>
        <v/>
      </c>
      <c r="AN77" s="384"/>
      <c r="AO77" s="95"/>
      <c r="AP77" s="95"/>
      <c r="AQ77" s="178" t="str">
        <f t="shared" si="77"/>
        <v/>
      </c>
      <c r="AR77" s="95" t="str">
        <f t="shared" si="78"/>
        <v/>
      </c>
      <c r="AS77" s="384"/>
      <c r="AT77" s="95"/>
      <c r="AU77" s="95"/>
      <c r="AV77" s="178" t="str">
        <f t="shared" si="79"/>
        <v/>
      </c>
      <c r="AW77" s="95" t="str">
        <f t="shared" si="80"/>
        <v/>
      </c>
      <c r="AX77" s="384"/>
    </row>
    <row r="78" spans="2:50" hidden="1">
      <c r="B78" s="390"/>
      <c r="C78" s="95">
        <v>12</v>
      </c>
      <c r="D78" s="95"/>
      <c r="E78" s="95"/>
      <c r="F78" s="95"/>
      <c r="G78" s="95"/>
      <c r="H78" s="384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00"/>
      <c r="M78" s="154" t="str">
        <f t="shared" si="66"/>
        <v/>
      </c>
      <c r="N78" s="385"/>
      <c r="O78" s="385"/>
      <c r="P78" s="95"/>
      <c r="Q78" s="95"/>
      <c r="R78" s="178" t="str">
        <f t="shared" si="67"/>
        <v/>
      </c>
      <c r="S78" s="95" t="str">
        <f t="shared" si="68"/>
        <v/>
      </c>
      <c r="T78" s="384"/>
      <c r="U78" s="95"/>
      <c r="V78" s="95"/>
      <c r="W78" s="178" t="str">
        <f t="shared" si="69"/>
        <v/>
      </c>
      <c r="X78" s="95" t="str">
        <f t="shared" si="70"/>
        <v/>
      </c>
      <c r="Y78" s="384"/>
      <c r="Z78" s="95"/>
      <c r="AA78" s="95"/>
      <c r="AB78" s="178" t="str">
        <f t="shared" si="71"/>
        <v/>
      </c>
      <c r="AC78" s="95" t="str">
        <f t="shared" si="72"/>
        <v/>
      </c>
      <c r="AD78" s="384"/>
      <c r="AE78" s="95"/>
      <c r="AF78" s="95"/>
      <c r="AG78" s="178" t="str">
        <f t="shared" si="73"/>
        <v/>
      </c>
      <c r="AH78" s="95" t="str">
        <f t="shared" si="74"/>
        <v/>
      </c>
      <c r="AI78" s="384"/>
      <c r="AJ78" s="95"/>
      <c r="AK78" s="95"/>
      <c r="AL78" s="178" t="str">
        <f t="shared" si="75"/>
        <v/>
      </c>
      <c r="AM78" s="95" t="str">
        <f t="shared" si="76"/>
        <v/>
      </c>
      <c r="AN78" s="384"/>
      <c r="AO78" s="95"/>
      <c r="AP78" s="95"/>
      <c r="AQ78" s="178" t="str">
        <f t="shared" si="77"/>
        <v/>
      </c>
      <c r="AR78" s="95" t="str">
        <f t="shared" si="78"/>
        <v/>
      </c>
      <c r="AS78" s="384"/>
      <c r="AT78" s="95"/>
      <c r="AU78" s="95"/>
      <c r="AV78" s="178" t="str">
        <f t="shared" si="79"/>
        <v/>
      </c>
      <c r="AW78" s="95" t="str">
        <f t="shared" si="80"/>
        <v/>
      </c>
      <c r="AX78" s="384"/>
    </row>
    <row r="79" spans="2:50" hidden="1">
      <c r="B79" s="390"/>
      <c r="C79" s="95">
        <v>13</v>
      </c>
      <c r="D79" s="95"/>
      <c r="E79" s="95"/>
      <c r="F79" s="95"/>
      <c r="G79" s="95"/>
      <c r="H79" s="384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00"/>
      <c r="M79" s="154" t="str">
        <f t="shared" si="66"/>
        <v/>
      </c>
      <c r="N79" s="385"/>
      <c r="O79" s="385"/>
      <c r="P79" s="95"/>
      <c r="Q79" s="95"/>
      <c r="R79" s="178" t="str">
        <f t="shared" si="67"/>
        <v/>
      </c>
      <c r="S79" s="95" t="str">
        <f t="shared" si="68"/>
        <v/>
      </c>
      <c r="T79" s="384"/>
      <c r="U79" s="95"/>
      <c r="V79" s="95"/>
      <c r="W79" s="178" t="str">
        <f t="shared" si="69"/>
        <v/>
      </c>
      <c r="X79" s="95" t="str">
        <f t="shared" si="70"/>
        <v/>
      </c>
      <c r="Y79" s="384"/>
      <c r="Z79" s="95"/>
      <c r="AA79" s="95"/>
      <c r="AB79" s="178" t="str">
        <f t="shared" si="71"/>
        <v/>
      </c>
      <c r="AC79" s="95" t="str">
        <f t="shared" si="72"/>
        <v/>
      </c>
      <c r="AD79" s="384"/>
      <c r="AE79" s="95"/>
      <c r="AF79" s="95"/>
      <c r="AG79" s="178" t="str">
        <f t="shared" si="73"/>
        <v/>
      </c>
      <c r="AH79" s="95" t="str">
        <f t="shared" si="74"/>
        <v/>
      </c>
      <c r="AI79" s="384"/>
      <c r="AJ79" s="95"/>
      <c r="AK79" s="95"/>
      <c r="AL79" s="178" t="str">
        <f t="shared" si="75"/>
        <v/>
      </c>
      <c r="AM79" s="95" t="str">
        <f t="shared" si="76"/>
        <v/>
      </c>
      <c r="AN79" s="384"/>
      <c r="AO79" s="95"/>
      <c r="AP79" s="95"/>
      <c r="AQ79" s="178" t="str">
        <f t="shared" si="77"/>
        <v/>
      </c>
      <c r="AR79" s="95" t="str">
        <f t="shared" si="78"/>
        <v/>
      </c>
      <c r="AS79" s="384"/>
      <c r="AT79" s="95"/>
      <c r="AU79" s="95"/>
      <c r="AV79" s="178" t="str">
        <f t="shared" si="79"/>
        <v/>
      </c>
      <c r="AW79" s="95" t="str">
        <f t="shared" si="80"/>
        <v/>
      </c>
      <c r="AX79" s="384"/>
    </row>
    <row r="80" spans="2:50" hidden="1">
      <c r="B80" s="390"/>
      <c r="C80" s="95">
        <v>14</v>
      </c>
      <c r="D80" s="95"/>
      <c r="E80" s="95"/>
      <c r="F80" s="95"/>
      <c r="G80" s="95"/>
      <c r="H80" s="384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00"/>
      <c r="M80" s="154" t="str">
        <f t="shared" si="66"/>
        <v/>
      </c>
      <c r="N80" s="385"/>
      <c r="O80" s="385"/>
      <c r="P80" s="95"/>
      <c r="Q80" s="95"/>
      <c r="R80" s="178" t="str">
        <f t="shared" si="67"/>
        <v/>
      </c>
      <c r="S80" s="95" t="str">
        <f t="shared" si="68"/>
        <v/>
      </c>
      <c r="T80" s="384"/>
      <c r="U80" s="95"/>
      <c r="V80" s="95"/>
      <c r="W80" s="178" t="str">
        <f t="shared" si="69"/>
        <v/>
      </c>
      <c r="X80" s="95" t="str">
        <f t="shared" si="70"/>
        <v/>
      </c>
      <c r="Y80" s="384"/>
      <c r="Z80" s="95"/>
      <c r="AA80" s="95"/>
      <c r="AB80" s="178" t="str">
        <f t="shared" si="71"/>
        <v/>
      </c>
      <c r="AC80" s="95" t="str">
        <f t="shared" si="72"/>
        <v/>
      </c>
      <c r="AD80" s="384"/>
      <c r="AE80" s="95"/>
      <c r="AF80" s="95"/>
      <c r="AG80" s="178" t="str">
        <f t="shared" si="73"/>
        <v/>
      </c>
      <c r="AH80" s="95" t="str">
        <f t="shared" si="74"/>
        <v/>
      </c>
      <c r="AI80" s="384"/>
      <c r="AJ80" s="95"/>
      <c r="AK80" s="95"/>
      <c r="AL80" s="178" t="str">
        <f t="shared" si="75"/>
        <v/>
      </c>
      <c r="AM80" s="95" t="str">
        <f t="shared" si="76"/>
        <v/>
      </c>
      <c r="AN80" s="384"/>
      <c r="AO80" s="95"/>
      <c r="AP80" s="95"/>
      <c r="AQ80" s="178" t="str">
        <f t="shared" si="77"/>
        <v/>
      </c>
      <c r="AR80" s="95" t="str">
        <f t="shared" si="78"/>
        <v/>
      </c>
      <c r="AS80" s="384"/>
      <c r="AT80" s="95"/>
      <c r="AU80" s="95"/>
      <c r="AV80" s="178" t="str">
        <f t="shared" si="79"/>
        <v/>
      </c>
      <c r="AW80" s="95" t="str">
        <f t="shared" si="80"/>
        <v/>
      </c>
      <c r="AX80" s="384"/>
    </row>
    <row r="81" spans="2:50" hidden="1">
      <c r="B81" s="390"/>
      <c r="C81" s="95">
        <v>15</v>
      </c>
      <c r="D81" s="95"/>
      <c r="E81" s="95"/>
      <c r="F81" s="95"/>
      <c r="G81" s="95"/>
      <c r="H81" s="384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00"/>
      <c r="M81" s="154" t="str">
        <f t="shared" si="66"/>
        <v/>
      </c>
      <c r="N81" s="385"/>
      <c r="O81" s="385"/>
      <c r="P81" s="95"/>
      <c r="Q81" s="95"/>
      <c r="R81" s="178" t="str">
        <f t="shared" si="67"/>
        <v/>
      </c>
      <c r="S81" s="95" t="str">
        <f t="shared" si="68"/>
        <v/>
      </c>
      <c r="T81" s="384"/>
      <c r="U81" s="95"/>
      <c r="V81" s="95"/>
      <c r="W81" s="178" t="str">
        <f t="shared" si="69"/>
        <v/>
      </c>
      <c r="X81" s="95" t="str">
        <f t="shared" si="70"/>
        <v/>
      </c>
      <c r="Y81" s="384"/>
      <c r="Z81" s="95"/>
      <c r="AA81" s="95"/>
      <c r="AB81" s="178" t="str">
        <f t="shared" si="71"/>
        <v/>
      </c>
      <c r="AC81" s="95" t="str">
        <f t="shared" si="72"/>
        <v/>
      </c>
      <c r="AD81" s="384"/>
      <c r="AE81" s="95"/>
      <c r="AF81" s="95"/>
      <c r="AG81" s="178" t="str">
        <f t="shared" si="73"/>
        <v/>
      </c>
      <c r="AH81" s="95" t="str">
        <f t="shared" si="74"/>
        <v/>
      </c>
      <c r="AI81" s="384"/>
      <c r="AJ81" s="95"/>
      <c r="AK81" s="95"/>
      <c r="AL81" s="178" t="str">
        <f t="shared" si="75"/>
        <v/>
      </c>
      <c r="AM81" s="95" t="str">
        <f t="shared" si="76"/>
        <v/>
      </c>
      <c r="AN81" s="384"/>
      <c r="AO81" s="95"/>
      <c r="AP81" s="95"/>
      <c r="AQ81" s="178" t="str">
        <f t="shared" si="77"/>
        <v/>
      </c>
      <c r="AR81" s="95" t="str">
        <f t="shared" si="78"/>
        <v/>
      </c>
      <c r="AS81" s="384"/>
      <c r="AT81" s="95"/>
      <c r="AU81" s="95"/>
      <c r="AV81" s="178" t="str">
        <f t="shared" si="79"/>
        <v/>
      </c>
      <c r="AW81" s="95" t="str">
        <f t="shared" si="80"/>
        <v/>
      </c>
      <c r="AX81" s="384"/>
    </row>
    <row r="82" spans="2:50" ht="15.75" hidden="1">
      <c r="B82" s="394" t="s">
        <v>115</v>
      </c>
      <c r="C82" s="395"/>
      <c r="D82" s="395"/>
      <c r="E82" s="395"/>
      <c r="F82" s="395"/>
      <c r="G82" s="395"/>
      <c r="H82" s="395"/>
      <c r="I82" s="151"/>
      <c r="J82" s="151"/>
      <c r="K82" s="151"/>
      <c r="L82" s="151"/>
      <c r="M82" s="151"/>
      <c r="N82" s="385" t="s">
        <v>116</v>
      </c>
      <c r="O82" s="397" t="s">
        <v>64</v>
      </c>
      <c r="P82" s="399">
        <v>45895</v>
      </c>
      <c r="Q82" s="390"/>
      <c r="R82" s="390"/>
      <c r="S82" s="390"/>
      <c r="T82" s="390"/>
      <c r="U82" s="399">
        <v>45896</v>
      </c>
      <c r="V82" s="390"/>
      <c r="W82" s="390"/>
      <c r="X82" s="390"/>
      <c r="Y82" s="390"/>
      <c r="Z82" s="399">
        <v>45897</v>
      </c>
      <c r="AA82" s="390"/>
      <c r="AB82" s="390"/>
      <c r="AC82" s="390"/>
      <c r="AD82" s="390"/>
      <c r="AE82" s="399">
        <v>45898</v>
      </c>
      <c r="AF82" s="390"/>
      <c r="AG82" s="390"/>
      <c r="AH82" s="390"/>
      <c r="AI82" s="390"/>
      <c r="AJ82" s="399">
        <v>45899</v>
      </c>
      <c r="AK82" s="390"/>
      <c r="AL82" s="390"/>
      <c r="AM82" s="390"/>
      <c r="AN82" s="390"/>
      <c r="AO82" s="399">
        <v>45900</v>
      </c>
      <c r="AP82" s="390"/>
      <c r="AQ82" s="390"/>
      <c r="AR82" s="390"/>
      <c r="AS82" s="390"/>
      <c r="AT82" s="399">
        <v>45901</v>
      </c>
      <c r="AU82" s="390"/>
      <c r="AV82" s="390"/>
      <c r="AW82" s="390"/>
      <c r="AX82" s="390"/>
    </row>
    <row r="83" spans="2:50" ht="15.75" hidden="1">
      <c r="B83" s="396"/>
      <c r="C83" s="396"/>
      <c r="D83" s="396"/>
      <c r="E83" s="396"/>
      <c r="F83" s="396"/>
      <c r="G83" s="396"/>
      <c r="H83" s="396"/>
      <c r="I83" s="151"/>
      <c r="J83" s="151"/>
      <c r="K83" s="151"/>
      <c r="L83" s="151"/>
      <c r="M83" s="151"/>
      <c r="N83" s="385"/>
      <c r="O83" s="398"/>
      <c r="P83" s="399" t="s">
        <v>78</v>
      </c>
      <c r="Q83" s="390"/>
      <c r="R83" s="390"/>
      <c r="S83" s="390"/>
      <c r="T83" s="390"/>
      <c r="U83" s="399" t="s">
        <v>79</v>
      </c>
      <c r="V83" s="390"/>
      <c r="W83" s="390"/>
      <c r="X83" s="390"/>
      <c r="Y83" s="390"/>
      <c r="Z83" s="399" t="s">
        <v>80</v>
      </c>
      <c r="AA83" s="390"/>
      <c r="AB83" s="390"/>
      <c r="AC83" s="390"/>
      <c r="AD83" s="390"/>
      <c r="AE83" s="399" t="s">
        <v>75</v>
      </c>
      <c r="AF83" s="390"/>
      <c r="AG83" s="390"/>
      <c r="AH83" s="390"/>
      <c r="AI83" s="390"/>
      <c r="AJ83" s="399" t="s">
        <v>76</v>
      </c>
      <c r="AK83" s="390"/>
      <c r="AL83" s="390"/>
      <c r="AM83" s="390"/>
      <c r="AN83" s="390"/>
      <c r="AO83" s="399" t="s">
        <v>71</v>
      </c>
      <c r="AP83" s="390"/>
      <c r="AQ83" s="390"/>
      <c r="AR83" s="390"/>
      <c r="AS83" s="390"/>
      <c r="AT83" s="399" t="s">
        <v>77</v>
      </c>
      <c r="AU83" s="390"/>
      <c r="AV83" s="390"/>
      <c r="AW83" s="390"/>
      <c r="AX83" s="390"/>
    </row>
    <row r="84" spans="2:50" hidden="1">
      <c r="B84" s="385" t="s">
        <v>117</v>
      </c>
      <c r="C84" s="385" t="s">
        <v>118</v>
      </c>
      <c r="D84" s="385"/>
      <c r="E84" s="385" t="s">
        <v>119</v>
      </c>
      <c r="F84" s="385"/>
      <c r="G84" s="385"/>
      <c r="H84" s="386" t="s">
        <v>120</v>
      </c>
      <c r="I84" s="389" t="s">
        <v>121</v>
      </c>
      <c r="J84" s="389"/>
      <c r="K84" s="389"/>
      <c r="L84" s="389" t="s">
        <v>120</v>
      </c>
      <c r="M84" s="389" t="s">
        <v>122</v>
      </c>
      <c r="N84" s="385"/>
      <c r="O84" s="385" t="s">
        <v>123</v>
      </c>
      <c r="P84" s="381" t="s">
        <v>124</v>
      </c>
      <c r="Q84" s="382"/>
      <c r="R84" s="382"/>
      <c r="S84" s="383"/>
      <c r="T84" s="385" t="s">
        <v>120</v>
      </c>
      <c r="U84" s="381" t="s">
        <v>124</v>
      </c>
      <c r="V84" s="382"/>
      <c r="W84" s="382"/>
      <c r="X84" s="383"/>
      <c r="Y84" s="385" t="s">
        <v>120</v>
      </c>
      <c r="Z84" s="381" t="s">
        <v>124</v>
      </c>
      <c r="AA84" s="382"/>
      <c r="AB84" s="382"/>
      <c r="AC84" s="383"/>
      <c r="AD84" s="385" t="s">
        <v>120</v>
      </c>
      <c r="AE84" s="381" t="s">
        <v>124</v>
      </c>
      <c r="AF84" s="382"/>
      <c r="AG84" s="382"/>
      <c r="AH84" s="383"/>
      <c r="AI84" s="385" t="s">
        <v>120</v>
      </c>
      <c r="AJ84" s="381" t="s">
        <v>124</v>
      </c>
      <c r="AK84" s="382"/>
      <c r="AL84" s="382"/>
      <c r="AM84" s="383"/>
      <c r="AN84" s="385" t="s">
        <v>120</v>
      </c>
      <c r="AO84" s="381" t="s">
        <v>124</v>
      </c>
      <c r="AP84" s="382"/>
      <c r="AQ84" s="382"/>
      <c r="AR84" s="383"/>
      <c r="AS84" s="385" t="s">
        <v>120</v>
      </c>
      <c r="AT84" s="381" t="s">
        <v>124</v>
      </c>
      <c r="AU84" s="382"/>
      <c r="AV84" s="382"/>
      <c r="AW84" s="383"/>
      <c r="AX84" s="385" t="s">
        <v>120</v>
      </c>
    </row>
    <row r="85" spans="2:50" hidden="1">
      <c r="B85" s="385"/>
      <c r="C85" s="385"/>
      <c r="D85" s="385"/>
      <c r="E85" s="385" t="s">
        <v>125</v>
      </c>
      <c r="F85" s="385"/>
      <c r="G85" s="385"/>
      <c r="H85" s="387"/>
      <c r="I85" s="389" t="s">
        <v>125</v>
      </c>
      <c r="J85" s="389"/>
      <c r="K85" s="389"/>
      <c r="L85" s="389"/>
      <c r="M85" s="389"/>
      <c r="N85" s="385"/>
      <c r="O85" s="385"/>
      <c r="P85" s="381" t="s">
        <v>126</v>
      </c>
      <c r="Q85" s="382"/>
      <c r="R85" s="382"/>
      <c r="S85" s="383"/>
      <c r="T85" s="385"/>
      <c r="U85" s="381" t="s">
        <v>126</v>
      </c>
      <c r="V85" s="382"/>
      <c r="W85" s="382"/>
      <c r="X85" s="383"/>
      <c r="Y85" s="385"/>
      <c r="Z85" s="381" t="s">
        <v>126</v>
      </c>
      <c r="AA85" s="382"/>
      <c r="AB85" s="382"/>
      <c r="AC85" s="383"/>
      <c r="AD85" s="385"/>
      <c r="AE85" s="381" t="s">
        <v>126</v>
      </c>
      <c r="AF85" s="382"/>
      <c r="AG85" s="382"/>
      <c r="AH85" s="383"/>
      <c r="AI85" s="385"/>
      <c r="AJ85" s="381" t="s">
        <v>126</v>
      </c>
      <c r="AK85" s="382"/>
      <c r="AL85" s="382"/>
      <c r="AM85" s="383"/>
      <c r="AN85" s="385"/>
      <c r="AO85" s="381" t="s">
        <v>126</v>
      </c>
      <c r="AP85" s="382"/>
      <c r="AQ85" s="382"/>
      <c r="AR85" s="383"/>
      <c r="AS85" s="385"/>
      <c r="AT85" s="381" t="s">
        <v>126</v>
      </c>
      <c r="AU85" s="382"/>
      <c r="AV85" s="382"/>
      <c r="AW85" s="383"/>
      <c r="AX85" s="385"/>
    </row>
    <row r="86" spans="2:50" hidden="1">
      <c r="B86" s="385"/>
      <c r="C86" s="385"/>
      <c r="D86" s="385"/>
      <c r="E86" s="94" t="s">
        <v>127</v>
      </c>
      <c r="F86" s="94" t="s">
        <v>128</v>
      </c>
      <c r="G86" s="94" t="s">
        <v>129</v>
      </c>
      <c r="H86" s="388"/>
      <c r="I86" s="153" t="s">
        <v>127</v>
      </c>
      <c r="J86" s="153" t="s">
        <v>128</v>
      </c>
      <c r="K86" s="153" t="s">
        <v>129</v>
      </c>
      <c r="L86" s="389"/>
      <c r="M86" s="389"/>
      <c r="N86" s="385"/>
      <c r="O86" s="385"/>
      <c r="P86" s="94" t="s">
        <v>127</v>
      </c>
      <c r="Q86" s="94" t="s">
        <v>128</v>
      </c>
      <c r="R86" s="94" t="s">
        <v>129</v>
      </c>
      <c r="S86" s="94" t="s">
        <v>122</v>
      </c>
      <c r="T86" s="385"/>
      <c r="U86" s="94" t="s">
        <v>127</v>
      </c>
      <c r="V86" s="94" t="s">
        <v>128</v>
      </c>
      <c r="W86" s="94" t="s">
        <v>129</v>
      </c>
      <c r="X86" s="94" t="s">
        <v>122</v>
      </c>
      <c r="Y86" s="385"/>
      <c r="Z86" s="94" t="s">
        <v>127</v>
      </c>
      <c r="AA86" s="94" t="s">
        <v>128</v>
      </c>
      <c r="AB86" s="94" t="s">
        <v>129</v>
      </c>
      <c r="AC86" s="94" t="s">
        <v>122</v>
      </c>
      <c r="AD86" s="385"/>
      <c r="AE86" s="94" t="s">
        <v>127</v>
      </c>
      <c r="AF86" s="94" t="s">
        <v>128</v>
      </c>
      <c r="AG86" s="94" t="s">
        <v>129</v>
      </c>
      <c r="AH86" s="94" t="s">
        <v>122</v>
      </c>
      <c r="AI86" s="385"/>
      <c r="AJ86" s="94" t="s">
        <v>127</v>
      </c>
      <c r="AK86" s="94" t="s">
        <v>128</v>
      </c>
      <c r="AL86" s="94" t="s">
        <v>129</v>
      </c>
      <c r="AM86" s="94" t="s">
        <v>122</v>
      </c>
      <c r="AN86" s="385"/>
      <c r="AO86" s="94" t="s">
        <v>127</v>
      </c>
      <c r="AP86" s="94" t="s">
        <v>128</v>
      </c>
      <c r="AQ86" s="94" t="s">
        <v>129</v>
      </c>
      <c r="AR86" s="94" t="s">
        <v>122</v>
      </c>
      <c r="AS86" s="385"/>
      <c r="AT86" s="94" t="s">
        <v>127</v>
      </c>
      <c r="AU86" s="94" t="s">
        <v>128</v>
      </c>
      <c r="AV86" s="94" t="s">
        <v>129</v>
      </c>
      <c r="AW86" s="94" t="s">
        <v>122</v>
      </c>
      <c r="AX86" s="385"/>
    </row>
    <row r="87" spans="2:50" hidden="1">
      <c r="B87" s="390" t="s">
        <v>198</v>
      </c>
      <c r="C87" s="95">
        <v>1</v>
      </c>
      <c r="D87" s="95" t="s">
        <v>199</v>
      </c>
      <c r="E87" s="95">
        <v>19</v>
      </c>
      <c r="F87" s="95">
        <v>1500</v>
      </c>
      <c r="G87" s="178">
        <f>F87/E87</f>
        <v>78.94736842105263</v>
      </c>
      <c r="H87" s="384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00">
        <f>IFERROR(AVERAGE(K87:K101),"-")</f>
        <v>103.24825288577705</v>
      </c>
      <c r="M87" s="154">
        <f>IFERROR(RANK(K87, K$87:K$101),"")</f>
        <v>6</v>
      </c>
      <c r="N87" s="385"/>
      <c r="O87" s="385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384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384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384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384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384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384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384">
        <f>AVERAGE(AV87:AV101)</f>
        <v>103.70052141010217</v>
      </c>
    </row>
    <row r="88" spans="2:50" hidden="1">
      <c r="B88" s="390"/>
      <c r="C88" s="95">
        <v>2</v>
      </c>
      <c r="D88" s="95" t="s">
        <v>200</v>
      </c>
      <c r="E88" s="95">
        <v>17</v>
      </c>
      <c r="F88" s="95">
        <v>1500</v>
      </c>
      <c r="G88" s="178">
        <f t="shared" ref="G88:G92" si="87">F88/E88</f>
        <v>88.235294117647058</v>
      </c>
      <c r="H88" s="384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00"/>
      <c r="M88" s="154">
        <f t="shared" ref="M88:M101" si="88">IFERROR(RANK(K88, K$87:K$101),"")</f>
        <v>4</v>
      </c>
      <c r="N88" s="385"/>
      <c r="O88" s="385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384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384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384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384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384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384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384"/>
    </row>
    <row r="89" spans="2:50" hidden="1">
      <c r="B89" s="390"/>
      <c r="C89" s="95">
        <v>3</v>
      </c>
      <c r="D89" s="95" t="s">
        <v>201</v>
      </c>
      <c r="E89" s="95">
        <v>19</v>
      </c>
      <c r="F89" s="95">
        <v>1500</v>
      </c>
      <c r="G89" s="178">
        <f t="shared" si="87"/>
        <v>78.94736842105263</v>
      </c>
      <c r="H89" s="384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00"/>
      <c r="M89" s="154">
        <f t="shared" si="88"/>
        <v>5</v>
      </c>
      <c r="N89" s="385"/>
      <c r="O89" s="385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384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384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384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384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384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384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384"/>
    </row>
    <row r="90" spans="2:50" hidden="1">
      <c r="B90" s="390"/>
      <c r="C90" s="95">
        <v>4</v>
      </c>
      <c r="D90" s="95" t="s">
        <v>203</v>
      </c>
      <c r="E90" s="95">
        <v>17</v>
      </c>
      <c r="F90" s="95">
        <v>2000</v>
      </c>
      <c r="G90" s="178">
        <f t="shared" si="87"/>
        <v>117.64705882352941</v>
      </c>
      <c r="H90" s="384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00"/>
      <c r="M90" s="154">
        <f t="shared" si="88"/>
        <v>2</v>
      </c>
      <c r="N90" s="385"/>
      <c r="O90" s="385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384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384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384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384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384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384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384"/>
    </row>
    <row r="91" spans="2:50" hidden="1">
      <c r="B91" s="390"/>
      <c r="C91" s="95">
        <v>5</v>
      </c>
      <c r="D91" s="95" t="s">
        <v>204</v>
      </c>
      <c r="E91" s="95">
        <v>18</v>
      </c>
      <c r="F91" s="95">
        <v>2000</v>
      </c>
      <c r="G91" s="178">
        <f t="shared" si="87"/>
        <v>111.11111111111111</v>
      </c>
      <c r="H91" s="384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00"/>
      <c r="M91" s="154">
        <f t="shared" si="88"/>
        <v>3</v>
      </c>
      <c r="N91" s="385"/>
      <c r="O91" s="385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384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384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384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384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384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384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384"/>
    </row>
    <row r="92" spans="2:50" hidden="1">
      <c r="B92" s="390"/>
      <c r="C92" s="95">
        <v>6</v>
      </c>
      <c r="D92" s="95" t="s">
        <v>205</v>
      </c>
      <c r="E92" s="95">
        <v>8</v>
      </c>
      <c r="F92" s="95">
        <v>1500</v>
      </c>
      <c r="G92" s="178">
        <f t="shared" si="87"/>
        <v>187.5</v>
      </c>
      <c r="H92" s="384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00"/>
      <c r="M92" s="154">
        <f t="shared" si="88"/>
        <v>1</v>
      </c>
      <c r="N92" s="385"/>
      <c r="O92" s="385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384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384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384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384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384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384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384"/>
    </row>
    <row r="93" spans="2:50" hidden="1">
      <c r="B93" s="390"/>
      <c r="C93" s="95">
        <v>7</v>
      </c>
      <c r="D93" s="95"/>
      <c r="E93" s="95"/>
      <c r="F93" s="95"/>
      <c r="G93" s="178"/>
      <c r="H93" s="384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00"/>
      <c r="M93" s="154" t="str">
        <f t="shared" si="88"/>
        <v/>
      </c>
      <c r="N93" s="385"/>
      <c r="O93" s="385"/>
      <c r="P93" s="152"/>
      <c r="Q93" s="152"/>
      <c r="R93" s="178" t="str">
        <f t="shared" si="89"/>
        <v/>
      </c>
      <c r="S93" s="95" t="str">
        <f t="shared" si="90"/>
        <v/>
      </c>
      <c r="T93" s="384"/>
      <c r="U93" s="152"/>
      <c r="V93" s="152"/>
      <c r="W93" s="178" t="str">
        <f t="shared" si="91"/>
        <v/>
      </c>
      <c r="X93" s="95" t="str">
        <f t="shared" si="92"/>
        <v/>
      </c>
      <c r="Y93" s="384"/>
      <c r="Z93" s="152"/>
      <c r="AA93" s="152"/>
      <c r="AB93" s="178" t="str">
        <f t="shared" si="93"/>
        <v/>
      </c>
      <c r="AC93" s="95" t="str">
        <f t="shared" si="94"/>
        <v/>
      </c>
      <c r="AD93" s="384"/>
      <c r="AE93" s="152"/>
      <c r="AF93" s="152"/>
      <c r="AG93" s="178" t="str">
        <f t="shared" si="95"/>
        <v/>
      </c>
      <c r="AH93" s="95" t="str">
        <f t="shared" si="96"/>
        <v/>
      </c>
      <c r="AI93" s="384"/>
      <c r="AJ93" s="152"/>
      <c r="AK93" s="152"/>
      <c r="AL93" s="178" t="str">
        <f t="shared" si="97"/>
        <v/>
      </c>
      <c r="AM93" s="95" t="str">
        <f t="shared" si="98"/>
        <v/>
      </c>
      <c r="AN93" s="384"/>
      <c r="AO93" s="152"/>
      <c r="AP93" s="152"/>
      <c r="AQ93" s="178" t="str">
        <f t="shared" si="99"/>
        <v/>
      </c>
      <c r="AR93" s="95" t="str">
        <f t="shared" si="100"/>
        <v/>
      </c>
      <c r="AS93" s="384"/>
      <c r="AT93" s="152"/>
      <c r="AU93" s="152"/>
      <c r="AV93" s="178" t="str">
        <f t="shared" si="101"/>
        <v/>
      </c>
      <c r="AW93" s="95" t="str">
        <f t="shared" si="102"/>
        <v/>
      </c>
      <c r="AX93" s="384"/>
    </row>
    <row r="94" spans="2:50" hidden="1">
      <c r="B94" s="390"/>
      <c r="C94" s="95">
        <v>8</v>
      </c>
      <c r="D94" s="95"/>
      <c r="E94" s="95"/>
      <c r="F94" s="95"/>
      <c r="G94" s="95"/>
      <c r="H94" s="384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00"/>
      <c r="M94" s="154" t="str">
        <f t="shared" si="88"/>
        <v/>
      </c>
      <c r="N94" s="385"/>
      <c r="O94" s="385"/>
      <c r="P94" s="152"/>
      <c r="Q94" s="152"/>
      <c r="R94" s="178" t="str">
        <f t="shared" si="89"/>
        <v/>
      </c>
      <c r="S94" s="95" t="str">
        <f t="shared" si="90"/>
        <v/>
      </c>
      <c r="T94" s="384"/>
      <c r="U94" s="152"/>
      <c r="V94" s="152"/>
      <c r="W94" s="178" t="str">
        <f t="shared" si="91"/>
        <v/>
      </c>
      <c r="X94" s="95" t="str">
        <f t="shared" si="92"/>
        <v/>
      </c>
      <c r="Y94" s="384"/>
      <c r="Z94" s="152"/>
      <c r="AA94" s="152"/>
      <c r="AB94" s="178" t="str">
        <f t="shared" si="93"/>
        <v/>
      </c>
      <c r="AC94" s="95" t="str">
        <f t="shared" si="94"/>
        <v/>
      </c>
      <c r="AD94" s="384"/>
      <c r="AE94" s="152"/>
      <c r="AF94" s="152"/>
      <c r="AG94" s="178" t="str">
        <f t="shared" si="95"/>
        <v/>
      </c>
      <c r="AH94" s="95" t="str">
        <f t="shared" si="96"/>
        <v/>
      </c>
      <c r="AI94" s="384"/>
      <c r="AJ94" s="152"/>
      <c r="AK94" s="152"/>
      <c r="AL94" s="178" t="str">
        <f t="shared" si="97"/>
        <v/>
      </c>
      <c r="AM94" s="95" t="str">
        <f t="shared" si="98"/>
        <v/>
      </c>
      <c r="AN94" s="384"/>
      <c r="AO94" s="152"/>
      <c r="AP94" s="152"/>
      <c r="AQ94" s="178" t="str">
        <f t="shared" si="99"/>
        <v/>
      </c>
      <c r="AR94" s="95" t="str">
        <f t="shared" si="100"/>
        <v/>
      </c>
      <c r="AS94" s="384"/>
      <c r="AT94" s="152"/>
      <c r="AU94" s="152"/>
      <c r="AV94" s="178" t="str">
        <f t="shared" si="101"/>
        <v/>
      </c>
      <c r="AW94" s="95" t="str">
        <f t="shared" si="102"/>
        <v/>
      </c>
      <c r="AX94" s="384"/>
    </row>
    <row r="95" spans="2:50" hidden="1">
      <c r="B95" s="390"/>
      <c r="C95" s="95">
        <v>9</v>
      </c>
      <c r="D95" s="95"/>
      <c r="E95" s="95"/>
      <c r="F95" s="95"/>
      <c r="G95" s="95"/>
      <c r="H95" s="384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00"/>
      <c r="M95" s="154" t="str">
        <f t="shared" si="88"/>
        <v/>
      </c>
      <c r="N95" s="385"/>
      <c r="O95" s="385"/>
      <c r="P95" s="152"/>
      <c r="Q95" s="152"/>
      <c r="R95" s="178" t="str">
        <f t="shared" si="89"/>
        <v/>
      </c>
      <c r="S95" s="95" t="str">
        <f t="shared" si="90"/>
        <v/>
      </c>
      <c r="T95" s="384"/>
      <c r="U95" s="152"/>
      <c r="V95" s="152"/>
      <c r="W95" s="178" t="str">
        <f t="shared" si="91"/>
        <v/>
      </c>
      <c r="X95" s="95" t="str">
        <f t="shared" si="92"/>
        <v/>
      </c>
      <c r="Y95" s="384"/>
      <c r="Z95" s="152"/>
      <c r="AA95" s="152"/>
      <c r="AB95" s="178" t="str">
        <f t="shared" si="93"/>
        <v/>
      </c>
      <c r="AC95" s="95" t="str">
        <f t="shared" si="94"/>
        <v/>
      </c>
      <c r="AD95" s="384"/>
      <c r="AE95" s="152"/>
      <c r="AF95" s="152"/>
      <c r="AG95" s="178" t="str">
        <f t="shared" si="95"/>
        <v/>
      </c>
      <c r="AH95" s="95" t="str">
        <f t="shared" si="96"/>
        <v/>
      </c>
      <c r="AI95" s="384"/>
      <c r="AJ95" s="152"/>
      <c r="AK95" s="152"/>
      <c r="AL95" s="178" t="str">
        <f t="shared" si="97"/>
        <v/>
      </c>
      <c r="AM95" s="95" t="str">
        <f t="shared" si="98"/>
        <v/>
      </c>
      <c r="AN95" s="384"/>
      <c r="AO95" s="152"/>
      <c r="AP95" s="152"/>
      <c r="AQ95" s="178" t="str">
        <f t="shared" si="99"/>
        <v/>
      </c>
      <c r="AR95" s="95" t="str">
        <f t="shared" si="100"/>
        <v/>
      </c>
      <c r="AS95" s="384"/>
      <c r="AT95" s="152"/>
      <c r="AU95" s="152"/>
      <c r="AV95" s="178" t="str">
        <f t="shared" si="101"/>
        <v/>
      </c>
      <c r="AW95" s="95" t="str">
        <f t="shared" si="102"/>
        <v/>
      </c>
      <c r="AX95" s="384"/>
    </row>
    <row r="96" spans="2:50" hidden="1">
      <c r="B96" s="390"/>
      <c r="C96" s="95">
        <v>10</v>
      </c>
      <c r="D96" s="95"/>
      <c r="E96" s="95"/>
      <c r="F96" s="95"/>
      <c r="G96" s="95"/>
      <c r="H96" s="384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00"/>
      <c r="M96" s="154" t="str">
        <f t="shared" si="88"/>
        <v/>
      </c>
      <c r="N96" s="385"/>
      <c r="O96" s="385"/>
      <c r="P96" s="152"/>
      <c r="Q96" s="152"/>
      <c r="R96" s="178" t="str">
        <f t="shared" si="89"/>
        <v/>
      </c>
      <c r="S96" s="95" t="str">
        <f t="shared" si="90"/>
        <v/>
      </c>
      <c r="T96" s="384"/>
      <c r="U96" s="152"/>
      <c r="V96" s="152"/>
      <c r="W96" s="178" t="str">
        <f t="shared" si="91"/>
        <v/>
      </c>
      <c r="X96" s="95" t="str">
        <f t="shared" si="92"/>
        <v/>
      </c>
      <c r="Y96" s="384"/>
      <c r="Z96" s="152"/>
      <c r="AA96" s="152"/>
      <c r="AB96" s="178" t="str">
        <f t="shared" si="93"/>
        <v/>
      </c>
      <c r="AC96" s="95" t="str">
        <f t="shared" si="94"/>
        <v/>
      </c>
      <c r="AD96" s="384"/>
      <c r="AE96" s="152"/>
      <c r="AF96" s="152"/>
      <c r="AG96" s="178" t="str">
        <f t="shared" si="95"/>
        <v/>
      </c>
      <c r="AH96" s="95" t="str">
        <f t="shared" si="96"/>
        <v/>
      </c>
      <c r="AI96" s="384"/>
      <c r="AJ96" s="152"/>
      <c r="AK96" s="152"/>
      <c r="AL96" s="178" t="str">
        <f t="shared" si="97"/>
        <v/>
      </c>
      <c r="AM96" s="95" t="str">
        <f t="shared" si="98"/>
        <v/>
      </c>
      <c r="AN96" s="384"/>
      <c r="AO96" s="152"/>
      <c r="AP96" s="152"/>
      <c r="AQ96" s="178" t="str">
        <f t="shared" si="99"/>
        <v/>
      </c>
      <c r="AR96" s="95" t="str">
        <f t="shared" si="100"/>
        <v/>
      </c>
      <c r="AS96" s="384"/>
      <c r="AT96" s="152"/>
      <c r="AU96" s="152"/>
      <c r="AV96" s="178" t="str">
        <f t="shared" si="101"/>
        <v/>
      </c>
      <c r="AW96" s="95" t="str">
        <f t="shared" si="102"/>
        <v/>
      </c>
      <c r="AX96" s="384"/>
    </row>
    <row r="97" spans="2:50" hidden="1">
      <c r="B97" s="390"/>
      <c r="C97" s="95">
        <v>11</v>
      </c>
      <c r="D97" s="95"/>
      <c r="E97" s="95"/>
      <c r="F97" s="95"/>
      <c r="G97" s="95"/>
      <c r="H97" s="384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00"/>
      <c r="M97" s="154" t="str">
        <f t="shared" si="88"/>
        <v/>
      </c>
      <c r="N97" s="385"/>
      <c r="O97" s="385"/>
      <c r="P97" s="95"/>
      <c r="Q97" s="95"/>
      <c r="R97" s="178" t="str">
        <f t="shared" si="89"/>
        <v/>
      </c>
      <c r="S97" s="95" t="str">
        <f t="shared" si="90"/>
        <v/>
      </c>
      <c r="T97" s="384"/>
      <c r="U97" s="95"/>
      <c r="V97" s="95"/>
      <c r="W97" s="178" t="str">
        <f t="shared" si="91"/>
        <v/>
      </c>
      <c r="X97" s="95" t="str">
        <f t="shared" si="92"/>
        <v/>
      </c>
      <c r="Y97" s="384"/>
      <c r="Z97" s="95"/>
      <c r="AA97" s="95"/>
      <c r="AB97" s="178" t="str">
        <f t="shared" si="93"/>
        <v/>
      </c>
      <c r="AC97" s="95" t="str">
        <f t="shared" si="94"/>
        <v/>
      </c>
      <c r="AD97" s="384"/>
      <c r="AE97" s="95"/>
      <c r="AF97" s="95"/>
      <c r="AG97" s="178" t="str">
        <f t="shared" si="95"/>
        <v/>
      </c>
      <c r="AH97" s="95" t="str">
        <f t="shared" si="96"/>
        <v/>
      </c>
      <c r="AI97" s="384"/>
      <c r="AJ97" s="95"/>
      <c r="AK97" s="95"/>
      <c r="AL97" s="178" t="str">
        <f t="shared" si="97"/>
        <v/>
      </c>
      <c r="AM97" s="95" t="str">
        <f t="shared" si="98"/>
        <v/>
      </c>
      <c r="AN97" s="384"/>
      <c r="AO97" s="95"/>
      <c r="AP97" s="95"/>
      <c r="AQ97" s="178" t="str">
        <f t="shared" si="99"/>
        <v/>
      </c>
      <c r="AR97" s="95" t="str">
        <f t="shared" si="100"/>
        <v/>
      </c>
      <c r="AS97" s="384"/>
      <c r="AT97" s="95"/>
      <c r="AU97" s="95"/>
      <c r="AV97" s="178" t="str">
        <f t="shared" si="101"/>
        <v/>
      </c>
      <c r="AW97" s="95" t="str">
        <f t="shared" si="102"/>
        <v/>
      </c>
      <c r="AX97" s="384"/>
    </row>
    <row r="98" spans="2:50" hidden="1">
      <c r="B98" s="390"/>
      <c r="C98" s="95">
        <v>12</v>
      </c>
      <c r="D98" s="95"/>
      <c r="E98" s="95"/>
      <c r="F98" s="95"/>
      <c r="G98" s="95"/>
      <c r="H98" s="384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00"/>
      <c r="M98" s="154" t="str">
        <f t="shared" si="88"/>
        <v/>
      </c>
      <c r="N98" s="385"/>
      <c r="O98" s="385"/>
      <c r="P98" s="95"/>
      <c r="Q98" s="95"/>
      <c r="R98" s="178" t="str">
        <f t="shared" si="89"/>
        <v/>
      </c>
      <c r="S98" s="95" t="str">
        <f t="shared" si="90"/>
        <v/>
      </c>
      <c r="T98" s="384"/>
      <c r="U98" s="95"/>
      <c r="V98" s="95"/>
      <c r="W98" s="178" t="str">
        <f t="shared" si="91"/>
        <v/>
      </c>
      <c r="X98" s="95" t="str">
        <f t="shared" si="92"/>
        <v/>
      </c>
      <c r="Y98" s="384"/>
      <c r="Z98" s="95"/>
      <c r="AA98" s="95"/>
      <c r="AB98" s="178" t="str">
        <f t="shared" si="93"/>
        <v/>
      </c>
      <c r="AC98" s="95" t="str">
        <f t="shared" si="94"/>
        <v/>
      </c>
      <c r="AD98" s="384"/>
      <c r="AE98" s="95"/>
      <c r="AF98" s="95"/>
      <c r="AG98" s="178" t="str">
        <f t="shared" si="95"/>
        <v/>
      </c>
      <c r="AH98" s="95" t="str">
        <f t="shared" si="96"/>
        <v/>
      </c>
      <c r="AI98" s="384"/>
      <c r="AJ98" s="95"/>
      <c r="AK98" s="95"/>
      <c r="AL98" s="178" t="str">
        <f t="shared" si="97"/>
        <v/>
      </c>
      <c r="AM98" s="95" t="str">
        <f t="shared" si="98"/>
        <v/>
      </c>
      <c r="AN98" s="384"/>
      <c r="AO98" s="95"/>
      <c r="AP98" s="95"/>
      <c r="AQ98" s="178" t="str">
        <f t="shared" si="99"/>
        <v/>
      </c>
      <c r="AR98" s="95" t="str">
        <f t="shared" si="100"/>
        <v/>
      </c>
      <c r="AS98" s="384"/>
      <c r="AT98" s="95"/>
      <c r="AU98" s="95"/>
      <c r="AV98" s="178" t="str">
        <f t="shared" si="101"/>
        <v/>
      </c>
      <c r="AW98" s="95" t="str">
        <f t="shared" si="102"/>
        <v/>
      </c>
      <c r="AX98" s="384"/>
    </row>
    <row r="99" spans="2:50" hidden="1">
      <c r="B99" s="390"/>
      <c r="C99" s="95">
        <v>13</v>
      </c>
      <c r="D99" s="95"/>
      <c r="E99" s="95"/>
      <c r="F99" s="95"/>
      <c r="G99" s="95"/>
      <c r="H99" s="384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00"/>
      <c r="M99" s="154" t="str">
        <f t="shared" si="88"/>
        <v/>
      </c>
      <c r="N99" s="385"/>
      <c r="O99" s="385"/>
      <c r="P99" s="95"/>
      <c r="Q99" s="95"/>
      <c r="R99" s="178" t="str">
        <f t="shared" si="89"/>
        <v/>
      </c>
      <c r="S99" s="95" t="str">
        <f t="shared" si="90"/>
        <v/>
      </c>
      <c r="T99" s="384"/>
      <c r="U99" s="95"/>
      <c r="V99" s="95"/>
      <c r="W99" s="178" t="str">
        <f t="shared" si="91"/>
        <v/>
      </c>
      <c r="X99" s="95" t="str">
        <f t="shared" si="92"/>
        <v/>
      </c>
      <c r="Y99" s="384"/>
      <c r="Z99" s="95"/>
      <c r="AA99" s="95"/>
      <c r="AB99" s="178" t="str">
        <f t="shared" si="93"/>
        <v/>
      </c>
      <c r="AC99" s="95" t="str">
        <f t="shared" si="94"/>
        <v/>
      </c>
      <c r="AD99" s="384"/>
      <c r="AE99" s="95"/>
      <c r="AF99" s="95"/>
      <c r="AG99" s="178" t="str">
        <f t="shared" si="95"/>
        <v/>
      </c>
      <c r="AH99" s="95" t="str">
        <f t="shared" si="96"/>
        <v/>
      </c>
      <c r="AI99" s="384"/>
      <c r="AJ99" s="95"/>
      <c r="AK99" s="95"/>
      <c r="AL99" s="178" t="str">
        <f t="shared" si="97"/>
        <v/>
      </c>
      <c r="AM99" s="95" t="str">
        <f t="shared" si="98"/>
        <v/>
      </c>
      <c r="AN99" s="384"/>
      <c r="AO99" s="95"/>
      <c r="AP99" s="95"/>
      <c r="AQ99" s="178" t="str">
        <f t="shared" si="99"/>
        <v/>
      </c>
      <c r="AR99" s="95" t="str">
        <f t="shared" si="100"/>
        <v/>
      </c>
      <c r="AS99" s="384"/>
      <c r="AT99" s="95"/>
      <c r="AU99" s="95"/>
      <c r="AV99" s="178" t="str">
        <f t="shared" si="101"/>
        <v/>
      </c>
      <c r="AW99" s="95" t="str">
        <f t="shared" si="102"/>
        <v/>
      </c>
      <c r="AX99" s="384"/>
    </row>
    <row r="100" spans="2:50" ht="13.5" hidden="1" customHeight="1">
      <c r="B100" s="390"/>
      <c r="C100" s="95">
        <v>14</v>
      </c>
      <c r="D100" s="95"/>
      <c r="E100" s="95"/>
      <c r="F100" s="95"/>
      <c r="G100" s="95"/>
      <c r="H100" s="384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00"/>
      <c r="M100" s="154" t="str">
        <f t="shared" si="88"/>
        <v/>
      </c>
      <c r="N100" s="385"/>
      <c r="O100" s="385"/>
      <c r="P100" s="95"/>
      <c r="Q100" s="95"/>
      <c r="R100" s="178" t="str">
        <f t="shared" si="89"/>
        <v/>
      </c>
      <c r="S100" s="95" t="str">
        <f t="shared" si="90"/>
        <v/>
      </c>
      <c r="T100" s="384"/>
      <c r="U100" s="95"/>
      <c r="V100" s="95"/>
      <c r="W100" s="178" t="str">
        <f t="shared" si="91"/>
        <v/>
      </c>
      <c r="X100" s="95" t="str">
        <f t="shared" si="92"/>
        <v/>
      </c>
      <c r="Y100" s="384"/>
      <c r="Z100" s="95"/>
      <c r="AA100" s="95"/>
      <c r="AB100" s="178" t="str">
        <f t="shared" si="93"/>
        <v/>
      </c>
      <c r="AC100" s="95" t="str">
        <f t="shared" si="94"/>
        <v/>
      </c>
      <c r="AD100" s="384"/>
      <c r="AE100" s="95"/>
      <c r="AF100" s="95"/>
      <c r="AG100" s="178" t="str">
        <f t="shared" si="95"/>
        <v/>
      </c>
      <c r="AH100" s="95" t="str">
        <f t="shared" si="96"/>
        <v/>
      </c>
      <c r="AI100" s="384"/>
      <c r="AJ100" s="95"/>
      <c r="AK100" s="95"/>
      <c r="AL100" s="178" t="str">
        <f t="shared" si="97"/>
        <v/>
      </c>
      <c r="AM100" s="95" t="str">
        <f t="shared" si="98"/>
        <v/>
      </c>
      <c r="AN100" s="384"/>
      <c r="AO100" s="95"/>
      <c r="AP100" s="95"/>
      <c r="AQ100" s="178" t="str">
        <f t="shared" si="99"/>
        <v/>
      </c>
      <c r="AR100" s="95" t="str">
        <f t="shared" si="100"/>
        <v/>
      </c>
      <c r="AS100" s="384"/>
      <c r="AT100" s="95"/>
      <c r="AU100" s="95"/>
      <c r="AV100" s="178" t="str">
        <f t="shared" si="101"/>
        <v/>
      </c>
      <c r="AW100" s="95" t="str">
        <f t="shared" si="102"/>
        <v/>
      </c>
      <c r="AX100" s="384"/>
    </row>
    <row r="101" spans="2:50" hidden="1">
      <c r="B101" s="390"/>
      <c r="C101" s="95">
        <v>15</v>
      </c>
      <c r="D101" s="95"/>
      <c r="E101" s="95"/>
      <c r="F101" s="95"/>
      <c r="G101" s="95"/>
      <c r="H101" s="384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00"/>
      <c r="M101" s="154" t="str">
        <f t="shared" si="88"/>
        <v/>
      </c>
      <c r="N101" s="385"/>
      <c r="O101" s="385"/>
      <c r="P101" s="95"/>
      <c r="Q101" s="95"/>
      <c r="R101" s="178" t="str">
        <f t="shared" si="89"/>
        <v/>
      </c>
      <c r="S101" s="95" t="str">
        <f t="shared" si="90"/>
        <v/>
      </c>
      <c r="T101" s="384"/>
      <c r="U101" s="95"/>
      <c r="V101" s="95"/>
      <c r="W101" s="178" t="str">
        <f t="shared" si="91"/>
        <v/>
      </c>
      <c r="X101" s="95" t="str">
        <f t="shared" si="92"/>
        <v/>
      </c>
      <c r="Y101" s="384"/>
      <c r="Z101" s="95"/>
      <c r="AA101" s="95"/>
      <c r="AB101" s="178" t="str">
        <f t="shared" si="93"/>
        <v/>
      </c>
      <c r="AC101" s="95" t="str">
        <f t="shared" si="94"/>
        <v/>
      </c>
      <c r="AD101" s="384"/>
      <c r="AE101" s="95"/>
      <c r="AF101" s="95"/>
      <c r="AG101" s="178" t="str">
        <f t="shared" si="95"/>
        <v/>
      </c>
      <c r="AH101" s="95" t="str">
        <f t="shared" si="96"/>
        <v/>
      </c>
      <c r="AI101" s="384"/>
      <c r="AJ101" s="95"/>
      <c r="AK101" s="95"/>
      <c r="AL101" s="178" t="str">
        <f t="shared" si="97"/>
        <v/>
      </c>
      <c r="AM101" s="95" t="str">
        <f t="shared" si="98"/>
        <v/>
      </c>
      <c r="AN101" s="384"/>
      <c r="AO101" s="95"/>
      <c r="AP101" s="95"/>
      <c r="AQ101" s="178" t="str">
        <f t="shared" si="99"/>
        <v/>
      </c>
      <c r="AR101" s="95" t="str">
        <f t="shared" si="100"/>
        <v/>
      </c>
      <c r="AS101" s="384"/>
      <c r="AT101" s="95"/>
      <c r="AU101" s="95"/>
      <c r="AV101" s="178" t="str">
        <f t="shared" si="101"/>
        <v/>
      </c>
      <c r="AW101" s="95" t="str">
        <f t="shared" si="102"/>
        <v/>
      </c>
      <c r="AX101" s="384"/>
    </row>
    <row r="102" spans="2:50" ht="15.75" hidden="1">
      <c r="B102" s="394" t="s">
        <v>115</v>
      </c>
      <c r="C102" s="395"/>
      <c r="D102" s="395"/>
      <c r="E102" s="395"/>
      <c r="F102" s="395"/>
      <c r="G102" s="395"/>
      <c r="H102" s="395"/>
      <c r="I102" s="151"/>
      <c r="J102" s="151"/>
      <c r="K102" s="151"/>
      <c r="L102" s="151"/>
      <c r="M102" s="151"/>
      <c r="N102" s="385" t="s">
        <v>116</v>
      </c>
      <c r="O102" s="397" t="s">
        <v>64</v>
      </c>
      <c r="P102" s="399">
        <f>AT82+1</f>
        <v>45902</v>
      </c>
      <c r="Q102" s="390"/>
      <c r="R102" s="390"/>
      <c r="S102" s="390"/>
      <c r="T102" s="390"/>
      <c r="U102" s="399">
        <f>P102+1</f>
        <v>45903</v>
      </c>
      <c r="V102" s="390"/>
      <c r="W102" s="390"/>
      <c r="X102" s="390"/>
      <c r="Y102" s="390"/>
      <c r="Z102" s="399">
        <f>U102+1</f>
        <v>45904</v>
      </c>
      <c r="AA102" s="390"/>
      <c r="AB102" s="390"/>
      <c r="AC102" s="390"/>
      <c r="AD102" s="390"/>
      <c r="AE102" s="399">
        <f>Z102+1</f>
        <v>45905</v>
      </c>
      <c r="AF102" s="390"/>
      <c r="AG102" s="390"/>
      <c r="AH102" s="390"/>
      <c r="AI102" s="390"/>
      <c r="AJ102" s="399">
        <f>AE102+1</f>
        <v>45906</v>
      </c>
      <c r="AK102" s="390"/>
      <c r="AL102" s="390"/>
      <c r="AM102" s="390"/>
      <c r="AN102" s="390"/>
      <c r="AO102" s="399">
        <f>AJ102+1</f>
        <v>45907</v>
      </c>
      <c r="AP102" s="390"/>
      <c r="AQ102" s="390"/>
      <c r="AR102" s="390"/>
      <c r="AS102" s="390"/>
      <c r="AT102" s="399">
        <f>AO102+1</f>
        <v>45908</v>
      </c>
      <c r="AU102" s="390"/>
      <c r="AV102" s="390"/>
      <c r="AW102" s="390"/>
      <c r="AX102" s="390"/>
    </row>
    <row r="103" spans="2:50" ht="15.75" hidden="1">
      <c r="B103" s="396"/>
      <c r="C103" s="396"/>
      <c r="D103" s="396"/>
      <c r="E103" s="396"/>
      <c r="F103" s="396"/>
      <c r="G103" s="396"/>
      <c r="H103" s="396"/>
      <c r="I103" s="151"/>
      <c r="J103" s="151"/>
      <c r="K103" s="151"/>
      <c r="L103" s="151"/>
      <c r="M103" s="151"/>
      <c r="N103" s="385"/>
      <c r="O103" s="398"/>
      <c r="P103" s="399" t="s">
        <v>78</v>
      </c>
      <c r="Q103" s="390"/>
      <c r="R103" s="390"/>
      <c r="S103" s="390"/>
      <c r="T103" s="390"/>
      <c r="U103" s="399" t="s">
        <v>79</v>
      </c>
      <c r="V103" s="390"/>
      <c r="W103" s="390"/>
      <c r="X103" s="390"/>
      <c r="Y103" s="390"/>
      <c r="Z103" s="399" t="s">
        <v>80</v>
      </c>
      <c r="AA103" s="390"/>
      <c r="AB103" s="390"/>
      <c r="AC103" s="390"/>
      <c r="AD103" s="390"/>
      <c r="AE103" s="399" t="s">
        <v>75</v>
      </c>
      <c r="AF103" s="390"/>
      <c r="AG103" s="390"/>
      <c r="AH103" s="390"/>
      <c r="AI103" s="390"/>
      <c r="AJ103" s="399" t="s">
        <v>76</v>
      </c>
      <c r="AK103" s="390"/>
      <c r="AL103" s="390"/>
      <c r="AM103" s="390"/>
      <c r="AN103" s="390"/>
      <c r="AO103" s="399" t="s">
        <v>71</v>
      </c>
      <c r="AP103" s="390"/>
      <c r="AQ103" s="390"/>
      <c r="AR103" s="390"/>
      <c r="AS103" s="390"/>
      <c r="AT103" s="399" t="s">
        <v>77</v>
      </c>
      <c r="AU103" s="390"/>
      <c r="AV103" s="390"/>
      <c r="AW103" s="390"/>
      <c r="AX103" s="390"/>
    </row>
    <row r="104" spans="2:50" hidden="1">
      <c r="B104" s="385" t="s">
        <v>117</v>
      </c>
      <c r="C104" s="385" t="s">
        <v>118</v>
      </c>
      <c r="D104" s="385"/>
      <c r="E104" s="385" t="s">
        <v>119</v>
      </c>
      <c r="F104" s="385"/>
      <c r="G104" s="385"/>
      <c r="H104" s="386" t="s">
        <v>120</v>
      </c>
      <c r="I104" s="389" t="s">
        <v>121</v>
      </c>
      <c r="J104" s="389"/>
      <c r="K104" s="389"/>
      <c r="L104" s="389" t="s">
        <v>120</v>
      </c>
      <c r="M104" s="389" t="s">
        <v>122</v>
      </c>
      <c r="N104" s="385"/>
      <c r="O104" s="385" t="s">
        <v>123</v>
      </c>
      <c r="P104" s="381" t="s">
        <v>124</v>
      </c>
      <c r="Q104" s="382"/>
      <c r="R104" s="382"/>
      <c r="S104" s="383"/>
      <c r="T104" s="385" t="s">
        <v>120</v>
      </c>
      <c r="U104" s="381" t="s">
        <v>124</v>
      </c>
      <c r="V104" s="382"/>
      <c r="W104" s="382"/>
      <c r="X104" s="383"/>
      <c r="Y104" s="385" t="s">
        <v>120</v>
      </c>
      <c r="Z104" s="381" t="s">
        <v>124</v>
      </c>
      <c r="AA104" s="382"/>
      <c r="AB104" s="382"/>
      <c r="AC104" s="383"/>
      <c r="AD104" s="385" t="s">
        <v>120</v>
      </c>
      <c r="AE104" s="381" t="s">
        <v>124</v>
      </c>
      <c r="AF104" s="382"/>
      <c r="AG104" s="382"/>
      <c r="AH104" s="383"/>
      <c r="AI104" s="385" t="s">
        <v>120</v>
      </c>
      <c r="AJ104" s="381" t="s">
        <v>124</v>
      </c>
      <c r="AK104" s="382"/>
      <c r="AL104" s="382"/>
      <c r="AM104" s="383"/>
      <c r="AN104" s="385" t="s">
        <v>120</v>
      </c>
      <c r="AO104" s="381" t="s">
        <v>124</v>
      </c>
      <c r="AP104" s="382"/>
      <c r="AQ104" s="382"/>
      <c r="AR104" s="383"/>
      <c r="AS104" s="385" t="s">
        <v>120</v>
      </c>
      <c r="AT104" s="381" t="s">
        <v>124</v>
      </c>
      <c r="AU104" s="382"/>
      <c r="AV104" s="382"/>
      <c r="AW104" s="383"/>
      <c r="AX104" s="385" t="s">
        <v>120</v>
      </c>
    </row>
    <row r="105" spans="2:50" hidden="1">
      <c r="B105" s="385"/>
      <c r="C105" s="385"/>
      <c r="D105" s="385"/>
      <c r="E105" s="385" t="s">
        <v>125</v>
      </c>
      <c r="F105" s="385"/>
      <c r="G105" s="385"/>
      <c r="H105" s="387"/>
      <c r="I105" s="389" t="s">
        <v>125</v>
      </c>
      <c r="J105" s="389"/>
      <c r="K105" s="389"/>
      <c r="L105" s="389"/>
      <c r="M105" s="389"/>
      <c r="N105" s="385"/>
      <c r="O105" s="385"/>
      <c r="P105" s="381" t="s">
        <v>126</v>
      </c>
      <c r="Q105" s="382"/>
      <c r="R105" s="382"/>
      <c r="S105" s="383"/>
      <c r="T105" s="385"/>
      <c r="U105" s="381" t="s">
        <v>126</v>
      </c>
      <c r="V105" s="382"/>
      <c r="W105" s="382"/>
      <c r="X105" s="383"/>
      <c r="Y105" s="385"/>
      <c r="Z105" s="381" t="s">
        <v>126</v>
      </c>
      <c r="AA105" s="382"/>
      <c r="AB105" s="382"/>
      <c r="AC105" s="383"/>
      <c r="AD105" s="385"/>
      <c r="AE105" s="381" t="s">
        <v>126</v>
      </c>
      <c r="AF105" s="382"/>
      <c r="AG105" s="382"/>
      <c r="AH105" s="383"/>
      <c r="AI105" s="385"/>
      <c r="AJ105" s="381" t="s">
        <v>126</v>
      </c>
      <c r="AK105" s="382"/>
      <c r="AL105" s="382"/>
      <c r="AM105" s="383"/>
      <c r="AN105" s="385"/>
      <c r="AO105" s="381" t="s">
        <v>126</v>
      </c>
      <c r="AP105" s="382"/>
      <c r="AQ105" s="382"/>
      <c r="AR105" s="383"/>
      <c r="AS105" s="385"/>
      <c r="AT105" s="381" t="s">
        <v>126</v>
      </c>
      <c r="AU105" s="382"/>
      <c r="AV105" s="382"/>
      <c r="AW105" s="383"/>
      <c r="AX105" s="385"/>
    </row>
    <row r="106" spans="2:50" hidden="1">
      <c r="B106" s="385"/>
      <c r="C106" s="385"/>
      <c r="D106" s="385"/>
      <c r="E106" s="94" t="s">
        <v>127</v>
      </c>
      <c r="F106" s="94" t="s">
        <v>128</v>
      </c>
      <c r="G106" s="94" t="s">
        <v>129</v>
      </c>
      <c r="H106" s="388"/>
      <c r="I106" s="153" t="s">
        <v>127</v>
      </c>
      <c r="J106" s="153" t="s">
        <v>128</v>
      </c>
      <c r="K106" s="153" t="s">
        <v>129</v>
      </c>
      <c r="L106" s="389"/>
      <c r="M106" s="389"/>
      <c r="N106" s="385"/>
      <c r="O106" s="385"/>
      <c r="P106" s="94" t="s">
        <v>127</v>
      </c>
      <c r="Q106" s="94" t="s">
        <v>128</v>
      </c>
      <c r="R106" s="94" t="s">
        <v>129</v>
      </c>
      <c r="S106" s="94" t="s">
        <v>122</v>
      </c>
      <c r="T106" s="385"/>
      <c r="U106" s="94" t="s">
        <v>127</v>
      </c>
      <c r="V106" s="94" t="s">
        <v>128</v>
      </c>
      <c r="W106" s="94" t="s">
        <v>129</v>
      </c>
      <c r="X106" s="94" t="s">
        <v>122</v>
      </c>
      <c r="Y106" s="385"/>
      <c r="Z106" s="94" t="s">
        <v>127</v>
      </c>
      <c r="AA106" s="94" t="s">
        <v>128</v>
      </c>
      <c r="AB106" s="94" t="s">
        <v>129</v>
      </c>
      <c r="AC106" s="94" t="s">
        <v>122</v>
      </c>
      <c r="AD106" s="385"/>
      <c r="AE106" s="94" t="s">
        <v>127</v>
      </c>
      <c r="AF106" s="94" t="s">
        <v>128</v>
      </c>
      <c r="AG106" s="94" t="s">
        <v>129</v>
      </c>
      <c r="AH106" s="94" t="s">
        <v>122</v>
      </c>
      <c r="AI106" s="385"/>
      <c r="AJ106" s="94" t="s">
        <v>127</v>
      </c>
      <c r="AK106" s="94" t="s">
        <v>128</v>
      </c>
      <c r="AL106" s="94" t="s">
        <v>129</v>
      </c>
      <c r="AM106" s="94" t="s">
        <v>122</v>
      </c>
      <c r="AN106" s="385"/>
      <c r="AO106" s="94" t="s">
        <v>127</v>
      </c>
      <c r="AP106" s="94" t="s">
        <v>128</v>
      </c>
      <c r="AQ106" s="94" t="s">
        <v>129</v>
      </c>
      <c r="AR106" s="94" t="s">
        <v>122</v>
      </c>
      <c r="AS106" s="385"/>
      <c r="AT106" s="94" t="s">
        <v>127</v>
      </c>
      <c r="AU106" s="94" t="s">
        <v>128</v>
      </c>
      <c r="AV106" s="94" t="s">
        <v>129</v>
      </c>
      <c r="AW106" s="94" t="s">
        <v>122</v>
      </c>
      <c r="AX106" s="385"/>
    </row>
    <row r="107" spans="2:50" hidden="1">
      <c r="B107" s="390" t="s">
        <v>198</v>
      </c>
      <c r="C107" s="95">
        <v>1</v>
      </c>
      <c r="D107" s="95" t="s">
        <v>199</v>
      </c>
      <c r="E107" s="95">
        <v>19</v>
      </c>
      <c r="F107" s="95">
        <v>1500</v>
      </c>
      <c r="G107" s="178">
        <f>F107/E107</f>
        <v>78.94736842105263</v>
      </c>
      <c r="H107" s="384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00">
        <f>IFERROR(AVERAGE(K107:K121),"-")</f>
        <v>98.608802258039503</v>
      </c>
      <c r="M107" s="154">
        <f>IFERROR(RANK(K107, K$107:K$121),"")</f>
        <v>5</v>
      </c>
      <c r="N107" s="385"/>
      <c r="O107" s="385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384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384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384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384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384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384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384">
        <f>AVERAGE(AV107:AV121)</f>
        <v>98.728771217633479</v>
      </c>
    </row>
    <row r="108" spans="2:50" hidden="1">
      <c r="B108" s="390"/>
      <c r="C108" s="95">
        <v>2</v>
      </c>
      <c r="D108" s="95" t="s">
        <v>200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384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00"/>
      <c r="M108" s="154">
        <f t="shared" ref="M108:M121" si="110">IFERROR(RANK(K108, K$107:K$121),"")</f>
        <v>4</v>
      </c>
      <c r="N108" s="385"/>
      <c r="O108" s="385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384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384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384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384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384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384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384"/>
    </row>
    <row r="109" spans="2:50" hidden="1">
      <c r="B109" s="390"/>
      <c r="C109" s="95">
        <v>3</v>
      </c>
      <c r="D109" s="95" t="s">
        <v>201</v>
      </c>
      <c r="E109" s="95">
        <v>19</v>
      </c>
      <c r="F109" s="95">
        <v>1500</v>
      </c>
      <c r="G109" s="178">
        <f t="shared" si="109"/>
        <v>78.94736842105263</v>
      </c>
      <c r="H109" s="384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00"/>
      <c r="M109" s="154">
        <f t="shared" si="110"/>
        <v>6</v>
      </c>
      <c r="N109" s="385"/>
      <c r="O109" s="385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384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384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384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384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384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384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384"/>
    </row>
    <row r="110" spans="2:50" hidden="1">
      <c r="B110" s="390"/>
      <c r="C110" s="95">
        <v>4</v>
      </c>
      <c r="D110" s="95" t="s">
        <v>203</v>
      </c>
      <c r="E110" s="95">
        <v>17</v>
      </c>
      <c r="F110" s="95">
        <v>2000</v>
      </c>
      <c r="G110" s="178">
        <f t="shared" si="109"/>
        <v>117.64705882352941</v>
      </c>
      <c r="H110" s="384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00"/>
      <c r="M110" s="154">
        <f t="shared" si="110"/>
        <v>2</v>
      </c>
      <c r="N110" s="385"/>
      <c r="O110" s="385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384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384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384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384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384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384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384"/>
    </row>
    <row r="111" spans="2:50" hidden="1">
      <c r="B111" s="390"/>
      <c r="C111" s="95">
        <v>5</v>
      </c>
      <c r="D111" s="95" t="s">
        <v>204</v>
      </c>
      <c r="E111" s="95">
        <v>18</v>
      </c>
      <c r="F111" s="95">
        <v>2000</v>
      </c>
      <c r="G111" s="178">
        <f t="shared" si="109"/>
        <v>111.11111111111111</v>
      </c>
      <c r="H111" s="384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00"/>
      <c r="M111" s="154">
        <f t="shared" si="110"/>
        <v>3</v>
      </c>
      <c r="N111" s="385"/>
      <c r="O111" s="385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384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384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384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384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384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384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384"/>
    </row>
    <row r="112" spans="2:50" hidden="1">
      <c r="B112" s="390"/>
      <c r="C112" s="95">
        <v>6</v>
      </c>
      <c r="D112" s="95" t="s">
        <v>205</v>
      </c>
      <c r="E112" s="95">
        <v>8</v>
      </c>
      <c r="F112" s="95">
        <v>1500</v>
      </c>
      <c r="G112" s="178">
        <f t="shared" si="109"/>
        <v>187.5</v>
      </c>
      <c r="H112" s="384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00"/>
      <c r="M112" s="154">
        <f t="shared" si="110"/>
        <v>1</v>
      </c>
      <c r="N112" s="385"/>
      <c r="O112" s="385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384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384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384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384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384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384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384"/>
    </row>
    <row r="113" spans="2:50" hidden="1">
      <c r="B113" s="390"/>
      <c r="C113" s="95">
        <v>7</v>
      </c>
      <c r="D113" s="95" t="s">
        <v>206</v>
      </c>
      <c r="E113" s="95">
        <v>21</v>
      </c>
      <c r="F113" s="95">
        <v>1500</v>
      </c>
      <c r="G113" s="178">
        <f t="shared" si="109"/>
        <v>71.428571428571431</v>
      </c>
      <c r="H113" s="384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00"/>
      <c r="M113" s="154">
        <f t="shared" si="110"/>
        <v>7</v>
      </c>
      <c r="N113" s="385"/>
      <c r="O113" s="385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384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384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384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384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384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384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384"/>
    </row>
    <row r="114" spans="2:50" hidden="1">
      <c r="B114" s="390"/>
      <c r="C114" s="95">
        <v>8</v>
      </c>
      <c r="D114" s="95"/>
      <c r="E114" s="95"/>
      <c r="F114" s="95"/>
      <c r="G114" s="95"/>
      <c r="H114" s="384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00"/>
      <c r="M114" s="154" t="str">
        <f t="shared" si="110"/>
        <v/>
      </c>
      <c r="N114" s="385"/>
      <c r="O114" s="385"/>
      <c r="P114" s="152"/>
      <c r="Q114" s="152"/>
      <c r="R114" s="178" t="str">
        <f t="shared" si="111"/>
        <v/>
      </c>
      <c r="S114" s="95" t="str">
        <f t="shared" si="112"/>
        <v/>
      </c>
      <c r="T114" s="384"/>
      <c r="U114" s="152"/>
      <c r="V114" s="152"/>
      <c r="W114" s="178" t="str">
        <f t="shared" si="113"/>
        <v/>
      </c>
      <c r="X114" s="95" t="str">
        <f t="shared" si="114"/>
        <v/>
      </c>
      <c r="Y114" s="384"/>
      <c r="Z114" s="152"/>
      <c r="AA114" s="152"/>
      <c r="AB114" s="178" t="str">
        <f t="shared" si="115"/>
        <v/>
      </c>
      <c r="AC114" s="95" t="str">
        <f t="shared" si="116"/>
        <v/>
      </c>
      <c r="AD114" s="384"/>
      <c r="AE114" s="152"/>
      <c r="AF114" s="152"/>
      <c r="AG114" s="178" t="str">
        <f t="shared" si="117"/>
        <v/>
      </c>
      <c r="AH114" s="95" t="str">
        <f t="shared" si="118"/>
        <v/>
      </c>
      <c r="AI114" s="384"/>
      <c r="AJ114" s="152"/>
      <c r="AK114" s="152"/>
      <c r="AL114" s="178" t="str">
        <f t="shared" si="119"/>
        <v/>
      </c>
      <c r="AM114" s="95" t="str">
        <f t="shared" si="120"/>
        <v/>
      </c>
      <c r="AN114" s="384"/>
      <c r="AO114" s="152"/>
      <c r="AP114" s="152"/>
      <c r="AQ114" s="178" t="str">
        <f t="shared" si="121"/>
        <v/>
      </c>
      <c r="AR114" s="95" t="str">
        <f t="shared" si="122"/>
        <v/>
      </c>
      <c r="AS114" s="384"/>
      <c r="AT114" s="152"/>
      <c r="AU114" s="152"/>
      <c r="AV114" s="178" t="str">
        <f t="shared" si="123"/>
        <v/>
      </c>
      <c r="AW114" s="95" t="str">
        <f t="shared" si="124"/>
        <v/>
      </c>
      <c r="AX114" s="384"/>
    </row>
    <row r="115" spans="2:50" hidden="1">
      <c r="B115" s="390"/>
      <c r="C115" s="95">
        <v>9</v>
      </c>
      <c r="D115" s="95"/>
      <c r="E115" s="95"/>
      <c r="F115" s="95"/>
      <c r="G115" s="95"/>
      <c r="H115" s="384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00"/>
      <c r="M115" s="154" t="str">
        <f t="shared" si="110"/>
        <v/>
      </c>
      <c r="N115" s="385"/>
      <c r="O115" s="385"/>
      <c r="P115" s="152"/>
      <c r="Q115" s="152"/>
      <c r="R115" s="178" t="str">
        <f t="shared" si="111"/>
        <v/>
      </c>
      <c r="S115" s="95" t="str">
        <f t="shared" si="112"/>
        <v/>
      </c>
      <c r="T115" s="384"/>
      <c r="U115" s="152"/>
      <c r="V115" s="152"/>
      <c r="W115" s="178" t="str">
        <f t="shared" si="113"/>
        <v/>
      </c>
      <c r="X115" s="95" t="str">
        <f t="shared" si="114"/>
        <v/>
      </c>
      <c r="Y115" s="384"/>
      <c r="Z115" s="152"/>
      <c r="AA115" s="152"/>
      <c r="AB115" s="178" t="str">
        <f t="shared" si="115"/>
        <v/>
      </c>
      <c r="AC115" s="95" t="str">
        <f t="shared" si="116"/>
        <v/>
      </c>
      <c r="AD115" s="384"/>
      <c r="AE115" s="152"/>
      <c r="AF115" s="152"/>
      <c r="AG115" s="178" t="str">
        <f t="shared" si="117"/>
        <v/>
      </c>
      <c r="AH115" s="95" t="str">
        <f t="shared" si="118"/>
        <v/>
      </c>
      <c r="AI115" s="384"/>
      <c r="AJ115" s="152"/>
      <c r="AK115" s="152"/>
      <c r="AL115" s="178" t="str">
        <f t="shared" si="119"/>
        <v/>
      </c>
      <c r="AM115" s="95" t="str">
        <f t="shared" si="120"/>
        <v/>
      </c>
      <c r="AN115" s="384"/>
      <c r="AO115" s="152"/>
      <c r="AP115" s="152"/>
      <c r="AQ115" s="178" t="str">
        <f t="shared" si="121"/>
        <v/>
      </c>
      <c r="AR115" s="95" t="str">
        <f t="shared" si="122"/>
        <v/>
      </c>
      <c r="AS115" s="384"/>
      <c r="AT115" s="152"/>
      <c r="AU115" s="152"/>
      <c r="AV115" s="178" t="str">
        <f t="shared" si="123"/>
        <v/>
      </c>
      <c r="AW115" s="95" t="str">
        <f t="shared" si="124"/>
        <v/>
      </c>
      <c r="AX115" s="384"/>
    </row>
    <row r="116" spans="2:50" hidden="1">
      <c r="B116" s="390"/>
      <c r="C116" s="95">
        <v>10</v>
      </c>
      <c r="D116" s="95"/>
      <c r="E116" s="95"/>
      <c r="F116" s="95"/>
      <c r="G116" s="95"/>
      <c r="H116" s="384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00"/>
      <c r="M116" s="154" t="str">
        <f t="shared" si="110"/>
        <v/>
      </c>
      <c r="N116" s="385"/>
      <c r="O116" s="385"/>
      <c r="P116" s="152"/>
      <c r="Q116" s="152"/>
      <c r="R116" s="178" t="str">
        <f t="shared" si="111"/>
        <v/>
      </c>
      <c r="S116" s="95" t="str">
        <f t="shared" si="112"/>
        <v/>
      </c>
      <c r="T116" s="384"/>
      <c r="U116" s="152"/>
      <c r="V116" s="152"/>
      <c r="W116" s="178" t="str">
        <f t="shared" si="113"/>
        <v/>
      </c>
      <c r="X116" s="95" t="str">
        <f t="shared" si="114"/>
        <v/>
      </c>
      <c r="Y116" s="384"/>
      <c r="Z116" s="152"/>
      <c r="AA116" s="152"/>
      <c r="AB116" s="178" t="str">
        <f t="shared" si="115"/>
        <v/>
      </c>
      <c r="AC116" s="95" t="str">
        <f t="shared" si="116"/>
        <v/>
      </c>
      <c r="AD116" s="384"/>
      <c r="AE116" s="152"/>
      <c r="AF116" s="152"/>
      <c r="AG116" s="178" t="str">
        <f t="shared" si="117"/>
        <v/>
      </c>
      <c r="AH116" s="95" t="str">
        <f t="shared" si="118"/>
        <v/>
      </c>
      <c r="AI116" s="384"/>
      <c r="AJ116" s="152"/>
      <c r="AK116" s="152"/>
      <c r="AL116" s="178" t="str">
        <f t="shared" si="119"/>
        <v/>
      </c>
      <c r="AM116" s="95" t="str">
        <f t="shared" si="120"/>
        <v/>
      </c>
      <c r="AN116" s="384"/>
      <c r="AO116" s="152"/>
      <c r="AP116" s="152"/>
      <c r="AQ116" s="178" t="str">
        <f t="shared" si="121"/>
        <v/>
      </c>
      <c r="AR116" s="95" t="str">
        <f t="shared" si="122"/>
        <v/>
      </c>
      <c r="AS116" s="384"/>
      <c r="AT116" s="152"/>
      <c r="AU116" s="152"/>
      <c r="AV116" s="178" t="str">
        <f t="shared" si="123"/>
        <v/>
      </c>
      <c r="AW116" s="95" t="str">
        <f t="shared" si="124"/>
        <v/>
      </c>
      <c r="AX116" s="384"/>
    </row>
    <row r="117" spans="2:50" hidden="1">
      <c r="B117" s="390"/>
      <c r="C117" s="95">
        <v>11</v>
      </c>
      <c r="D117" s="95"/>
      <c r="E117" s="95"/>
      <c r="F117" s="95"/>
      <c r="G117" s="95"/>
      <c r="H117" s="384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00"/>
      <c r="M117" s="154" t="str">
        <f t="shared" si="110"/>
        <v/>
      </c>
      <c r="N117" s="385"/>
      <c r="O117" s="385"/>
      <c r="P117" s="95"/>
      <c r="Q117" s="95"/>
      <c r="R117" s="178" t="str">
        <f t="shared" si="111"/>
        <v/>
      </c>
      <c r="S117" s="95" t="str">
        <f t="shared" si="112"/>
        <v/>
      </c>
      <c r="T117" s="384"/>
      <c r="U117" s="95"/>
      <c r="V117" s="95"/>
      <c r="W117" s="178" t="str">
        <f t="shared" si="113"/>
        <v/>
      </c>
      <c r="X117" s="95" t="str">
        <f t="shared" si="114"/>
        <v/>
      </c>
      <c r="Y117" s="384"/>
      <c r="Z117" s="95"/>
      <c r="AA117" s="95"/>
      <c r="AB117" s="178" t="str">
        <f t="shared" si="115"/>
        <v/>
      </c>
      <c r="AC117" s="95" t="str">
        <f t="shared" si="116"/>
        <v/>
      </c>
      <c r="AD117" s="384"/>
      <c r="AE117" s="95"/>
      <c r="AF117" s="95"/>
      <c r="AG117" s="178" t="str">
        <f t="shared" si="117"/>
        <v/>
      </c>
      <c r="AH117" s="95" t="str">
        <f t="shared" si="118"/>
        <v/>
      </c>
      <c r="AI117" s="384"/>
      <c r="AJ117" s="95"/>
      <c r="AK117" s="95"/>
      <c r="AL117" s="178" t="str">
        <f t="shared" si="119"/>
        <v/>
      </c>
      <c r="AM117" s="95" t="str">
        <f t="shared" si="120"/>
        <v/>
      </c>
      <c r="AN117" s="384"/>
      <c r="AO117" s="95"/>
      <c r="AP117" s="95"/>
      <c r="AQ117" s="178" t="str">
        <f t="shared" si="121"/>
        <v/>
      </c>
      <c r="AR117" s="95" t="str">
        <f t="shared" si="122"/>
        <v/>
      </c>
      <c r="AS117" s="384"/>
      <c r="AT117" s="95"/>
      <c r="AU117" s="95"/>
      <c r="AV117" s="178" t="str">
        <f t="shared" si="123"/>
        <v/>
      </c>
      <c r="AW117" s="95" t="str">
        <f t="shared" si="124"/>
        <v/>
      </c>
      <c r="AX117" s="384"/>
    </row>
    <row r="118" spans="2:50" hidden="1">
      <c r="B118" s="390"/>
      <c r="C118" s="95">
        <v>12</v>
      </c>
      <c r="D118" s="95"/>
      <c r="E118" s="95"/>
      <c r="F118" s="95"/>
      <c r="G118" s="95"/>
      <c r="H118" s="384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00"/>
      <c r="M118" s="154" t="str">
        <f t="shared" si="110"/>
        <v/>
      </c>
      <c r="N118" s="385"/>
      <c r="O118" s="385"/>
      <c r="P118" s="95"/>
      <c r="Q118" s="95"/>
      <c r="R118" s="178" t="str">
        <f t="shared" si="111"/>
        <v/>
      </c>
      <c r="S118" s="95" t="str">
        <f t="shared" si="112"/>
        <v/>
      </c>
      <c r="T118" s="384"/>
      <c r="U118" s="95"/>
      <c r="V118" s="95"/>
      <c r="W118" s="178" t="str">
        <f t="shared" si="113"/>
        <v/>
      </c>
      <c r="X118" s="95" t="str">
        <f t="shared" si="114"/>
        <v/>
      </c>
      <c r="Y118" s="384"/>
      <c r="Z118" s="95"/>
      <c r="AA118" s="95"/>
      <c r="AB118" s="178" t="str">
        <f t="shared" si="115"/>
        <v/>
      </c>
      <c r="AC118" s="95" t="str">
        <f t="shared" si="116"/>
        <v/>
      </c>
      <c r="AD118" s="384"/>
      <c r="AE118" s="95"/>
      <c r="AF118" s="95"/>
      <c r="AG118" s="178" t="str">
        <f t="shared" si="117"/>
        <v/>
      </c>
      <c r="AH118" s="95" t="str">
        <f t="shared" si="118"/>
        <v/>
      </c>
      <c r="AI118" s="384"/>
      <c r="AJ118" s="95"/>
      <c r="AK118" s="95"/>
      <c r="AL118" s="178" t="str">
        <f t="shared" si="119"/>
        <v/>
      </c>
      <c r="AM118" s="95" t="str">
        <f t="shared" si="120"/>
        <v/>
      </c>
      <c r="AN118" s="384"/>
      <c r="AO118" s="95"/>
      <c r="AP118" s="95"/>
      <c r="AQ118" s="178" t="str">
        <f t="shared" si="121"/>
        <v/>
      </c>
      <c r="AR118" s="95" t="str">
        <f t="shared" si="122"/>
        <v/>
      </c>
      <c r="AS118" s="384"/>
      <c r="AT118" s="95"/>
      <c r="AU118" s="95"/>
      <c r="AV118" s="178" t="str">
        <f t="shared" si="123"/>
        <v/>
      </c>
      <c r="AW118" s="95" t="str">
        <f t="shared" si="124"/>
        <v/>
      </c>
      <c r="AX118" s="384"/>
    </row>
    <row r="119" spans="2:50" hidden="1">
      <c r="B119" s="390"/>
      <c r="C119" s="95">
        <v>13</v>
      </c>
      <c r="D119" s="95"/>
      <c r="E119" s="95"/>
      <c r="F119" s="95"/>
      <c r="G119" s="95"/>
      <c r="H119" s="384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00"/>
      <c r="M119" s="154" t="str">
        <f t="shared" si="110"/>
        <v/>
      </c>
      <c r="N119" s="385"/>
      <c r="O119" s="385"/>
      <c r="P119" s="95"/>
      <c r="Q119" s="95"/>
      <c r="R119" s="178" t="str">
        <f t="shared" si="111"/>
        <v/>
      </c>
      <c r="S119" s="95" t="str">
        <f t="shared" si="112"/>
        <v/>
      </c>
      <c r="T119" s="384"/>
      <c r="U119" s="95"/>
      <c r="V119" s="95"/>
      <c r="W119" s="178" t="str">
        <f t="shared" si="113"/>
        <v/>
      </c>
      <c r="X119" s="95" t="str">
        <f t="shared" si="114"/>
        <v/>
      </c>
      <c r="Y119" s="384"/>
      <c r="Z119" s="95"/>
      <c r="AA119" s="95"/>
      <c r="AB119" s="178" t="str">
        <f t="shared" si="115"/>
        <v/>
      </c>
      <c r="AC119" s="95" t="str">
        <f t="shared" si="116"/>
        <v/>
      </c>
      <c r="AD119" s="384"/>
      <c r="AE119" s="95"/>
      <c r="AF119" s="95"/>
      <c r="AG119" s="178" t="str">
        <f t="shared" si="117"/>
        <v/>
      </c>
      <c r="AH119" s="95" t="str">
        <f t="shared" si="118"/>
        <v/>
      </c>
      <c r="AI119" s="384"/>
      <c r="AJ119" s="95"/>
      <c r="AK119" s="95"/>
      <c r="AL119" s="178" t="str">
        <f t="shared" si="119"/>
        <v/>
      </c>
      <c r="AM119" s="95" t="str">
        <f t="shared" si="120"/>
        <v/>
      </c>
      <c r="AN119" s="384"/>
      <c r="AO119" s="95"/>
      <c r="AP119" s="95"/>
      <c r="AQ119" s="178" t="str">
        <f t="shared" si="121"/>
        <v/>
      </c>
      <c r="AR119" s="95" t="str">
        <f t="shared" si="122"/>
        <v/>
      </c>
      <c r="AS119" s="384"/>
      <c r="AT119" s="95"/>
      <c r="AU119" s="95"/>
      <c r="AV119" s="178" t="str">
        <f t="shared" si="123"/>
        <v/>
      </c>
      <c r="AW119" s="95" t="str">
        <f t="shared" si="124"/>
        <v/>
      </c>
      <c r="AX119" s="384"/>
    </row>
    <row r="120" spans="2:50" hidden="1">
      <c r="B120" s="390"/>
      <c r="C120" s="95">
        <v>14</v>
      </c>
      <c r="D120" s="95"/>
      <c r="E120" s="95"/>
      <c r="F120" s="95"/>
      <c r="G120" s="95"/>
      <c r="H120" s="384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00"/>
      <c r="M120" s="154" t="str">
        <f t="shared" si="110"/>
        <v/>
      </c>
      <c r="N120" s="385"/>
      <c r="O120" s="385"/>
      <c r="P120" s="95"/>
      <c r="Q120" s="95"/>
      <c r="R120" s="178" t="str">
        <f t="shared" si="111"/>
        <v/>
      </c>
      <c r="S120" s="95" t="str">
        <f t="shared" si="112"/>
        <v/>
      </c>
      <c r="T120" s="384"/>
      <c r="U120" s="95"/>
      <c r="V120" s="95"/>
      <c r="W120" s="178" t="str">
        <f t="shared" si="113"/>
        <v/>
      </c>
      <c r="X120" s="95" t="str">
        <f t="shared" si="114"/>
        <v/>
      </c>
      <c r="Y120" s="384"/>
      <c r="Z120" s="95"/>
      <c r="AA120" s="95"/>
      <c r="AB120" s="178" t="str">
        <f t="shared" si="115"/>
        <v/>
      </c>
      <c r="AC120" s="95" t="str">
        <f t="shared" si="116"/>
        <v/>
      </c>
      <c r="AD120" s="384"/>
      <c r="AE120" s="95"/>
      <c r="AF120" s="95"/>
      <c r="AG120" s="178" t="str">
        <f t="shared" si="117"/>
        <v/>
      </c>
      <c r="AH120" s="95" t="str">
        <f t="shared" si="118"/>
        <v/>
      </c>
      <c r="AI120" s="384"/>
      <c r="AJ120" s="95"/>
      <c r="AK120" s="95"/>
      <c r="AL120" s="178" t="str">
        <f t="shared" si="119"/>
        <v/>
      </c>
      <c r="AM120" s="95" t="str">
        <f t="shared" si="120"/>
        <v/>
      </c>
      <c r="AN120" s="384"/>
      <c r="AO120" s="95"/>
      <c r="AP120" s="95"/>
      <c r="AQ120" s="178" t="str">
        <f t="shared" si="121"/>
        <v/>
      </c>
      <c r="AR120" s="95" t="str">
        <f t="shared" si="122"/>
        <v/>
      </c>
      <c r="AS120" s="384"/>
      <c r="AT120" s="95"/>
      <c r="AU120" s="95"/>
      <c r="AV120" s="178" t="str">
        <f t="shared" si="123"/>
        <v/>
      </c>
      <c r="AW120" s="95" t="str">
        <f t="shared" si="124"/>
        <v/>
      </c>
      <c r="AX120" s="384"/>
    </row>
    <row r="121" spans="2:50" hidden="1">
      <c r="B121" s="390"/>
      <c r="C121" s="95">
        <v>15</v>
      </c>
      <c r="D121" s="95"/>
      <c r="E121" s="95"/>
      <c r="F121" s="95"/>
      <c r="G121" s="95"/>
      <c r="H121" s="384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00"/>
      <c r="M121" s="154" t="str">
        <f t="shared" si="110"/>
        <v/>
      </c>
      <c r="N121" s="385"/>
      <c r="O121" s="385"/>
      <c r="P121" s="95"/>
      <c r="Q121" s="95"/>
      <c r="R121" s="178" t="str">
        <f t="shared" si="111"/>
        <v/>
      </c>
      <c r="S121" s="95" t="str">
        <f t="shared" si="112"/>
        <v/>
      </c>
      <c r="T121" s="384"/>
      <c r="U121" s="95"/>
      <c r="V121" s="95"/>
      <c r="W121" s="178" t="str">
        <f t="shared" si="113"/>
        <v/>
      </c>
      <c r="X121" s="95" t="str">
        <f t="shared" si="114"/>
        <v/>
      </c>
      <c r="Y121" s="384"/>
      <c r="Z121" s="95"/>
      <c r="AA121" s="95"/>
      <c r="AB121" s="178" t="str">
        <f t="shared" si="115"/>
        <v/>
      </c>
      <c r="AC121" s="95" t="str">
        <f t="shared" si="116"/>
        <v/>
      </c>
      <c r="AD121" s="384"/>
      <c r="AE121" s="95"/>
      <c r="AF121" s="95"/>
      <c r="AG121" s="178" t="str">
        <f t="shared" si="117"/>
        <v/>
      </c>
      <c r="AH121" s="95" t="str">
        <f t="shared" si="118"/>
        <v/>
      </c>
      <c r="AI121" s="384"/>
      <c r="AJ121" s="95"/>
      <c r="AK121" s="95"/>
      <c r="AL121" s="178" t="str">
        <f t="shared" si="119"/>
        <v/>
      </c>
      <c r="AM121" s="95" t="str">
        <f t="shared" si="120"/>
        <v/>
      </c>
      <c r="AN121" s="384"/>
      <c r="AO121" s="95"/>
      <c r="AP121" s="95"/>
      <c r="AQ121" s="178" t="str">
        <f t="shared" si="121"/>
        <v/>
      </c>
      <c r="AR121" s="95" t="str">
        <f t="shared" si="122"/>
        <v/>
      </c>
      <c r="AS121" s="384"/>
      <c r="AT121" s="95"/>
      <c r="AU121" s="95"/>
      <c r="AV121" s="178" t="str">
        <f t="shared" si="123"/>
        <v/>
      </c>
      <c r="AW121" s="95" t="str">
        <f t="shared" si="124"/>
        <v/>
      </c>
      <c r="AX121" s="384"/>
    </row>
    <row r="122" spans="2:50" ht="15.75" hidden="1">
      <c r="B122" s="394" t="s">
        <v>115</v>
      </c>
      <c r="C122" s="395"/>
      <c r="D122" s="395"/>
      <c r="E122" s="395"/>
      <c r="F122" s="395"/>
      <c r="G122" s="395"/>
      <c r="H122" s="395"/>
      <c r="I122" s="151"/>
      <c r="J122" s="151"/>
      <c r="K122" s="151"/>
      <c r="L122" s="151"/>
      <c r="M122" s="151"/>
      <c r="N122" s="385" t="s">
        <v>116</v>
      </c>
      <c r="O122" s="397" t="s">
        <v>64</v>
      </c>
      <c r="P122" s="399">
        <f>AT102+1</f>
        <v>45909</v>
      </c>
      <c r="Q122" s="390"/>
      <c r="R122" s="390"/>
      <c r="S122" s="390"/>
      <c r="T122" s="390"/>
      <c r="U122" s="399">
        <f>P122+1</f>
        <v>45910</v>
      </c>
      <c r="V122" s="390"/>
      <c r="W122" s="390"/>
      <c r="X122" s="390"/>
      <c r="Y122" s="390"/>
      <c r="Z122" s="399">
        <f>U122+1</f>
        <v>45911</v>
      </c>
      <c r="AA122" s="390"/>
      <c r="AB122" s="390"/>
      <c r="AC122" s="390"/>
      <c r="AD122" s="390"/>
      <c r="AE122" s="399">
        <f>Z122+1</f>
        <v>45912</v>
      </c>
      <c r="AF122" s="390"/>
      <c r="AG122" s="390"/>
      <c r="AH122" s="390"/>
      <c r="AI122" s="390"/>
      <c r="AJ122" s="399">
        <f>AE122+1</f>
        <v>45913</v>
      </c>
      <c r="AK122" s="390"/>
      <c r="AL122" s="390"/>
      <c r="AM122" s="390"/>
      <c r="AN122" s="390"/>
      <c r="AO122" s="399">
        <f>AJ122+1</f>
        <v>45914</v>
      </c>
      <c r="AP122" s="390"/>
      <c r="AQ122" s="390"/>
      <c r="AR122" s="390"/>
      <c r="AS122" s="390"/>
      <c r="AT122" s="399">
        <f>AO122+1</f>
        <v>45915</v>
      </c>
      <c r="AU122" s="390"/>
      <c r="AV122" s="390"/>
      <c r="AW122" s="390"/>
      <c r="AX122" s="390"/>
    </row>
    <row r="123" spans="2:50" ht="15.75" hidden="1">
      <c r="B123" s="396"/>
      <c r="C123" s="396"/>
      <c r="D123" s="396"/>
      <c r="E123" s="396"/>
      <c r="F123" s="396"/>
      <c r="G123" s="396"/>
      <c r="H123" s="396"/>
      <c r="I123" s="151"/>
      <c r="J123" s="151"/>
      <c r="K123" s="151"/>
      <c r="L123" s="151"/>
      <c r="M123" s="151"/>
      <c r="N123" s="385"/>
      <c r="O123" s="398"/>
      <c r="P123" s="399" t="s">
        <v>78</v>
      </c>
      <c r="Q123" s="390"/>
      <c r="R123" s="390"/>
      <c r="S123" s="390"/>
      <c r="T123" s="390"/>
      <c r="U123" s="399" t="s">
        <v>79</v>
      </c>
      <c r="V123" s="390"/>
      <c r="W123" s="390"/>
      <c r="X123" s="390"/>
      <c r="Y123" s="390"/>
      <c r="Z123" s="399" t="s">
        <v>80</v>
      </c>
      <c r="AA123" s="390"/>
      <c r="AB123" s="390"/>
      <c r="AC123" s="390"/>
      <c r="AD123" s="390"/>
      <c r="AE123" s="399" t="s">
        <v>75</v>
      </c>
      <c r="AF123" s="390"/>
      <c r="AG123" s="390"/>
      <c r="AH123" s="390"/>
      <c r="AI123" s="390"/>
      <c r="AJ123" s="399" t="s">
        <v>76</v>
      </c>
      <c r="AK123" s="390"/>
      <c r="AL123" s="390"/>
      <c r="AM123" s="390"/>
      <c r="AN123" s="390"/>
      <c r="AO123" s="399" t="s">
        <v>71</v>
      </c>
      <c r="AP123" s="390"/>
      <c r="AQ123" s="390"/>
      <c r="AR123" s="390"/>
      <c r="AS123" s="390"/>
      <c r="AT123" s="399" t="s">
        <v>77</v>
      </c>
      <c r="AU123" s="390"/>
      <c r="AV123" s="390"/>
      <c r="AW123" s="390"/>
      <c r="AX123" s="390"/>
    </row>
    <row r="124" spans="2:50" hidden="1">
      <c r="B124" s="385" t="s">
        <v>117</v>
      </c>
      <c r="C124" s="385" t="s">
        <v>118</v>
      </c>
      <c r="D124" s="385"/>
      <c r="E124" s="385" t="s">
        <v>119</v>
      </c>
      <c r="F124" s="385"/>
      <c r="G124" s="385"/>
      <c r="H124" s="386" t="s">
        <v>120</v>
      </c>
      <c r="I124" s="389" t="s">
        <v>121</v>
      </c>
      <c r="J124" s="389"/>
      <c r="K124" s="389"/>
      <c r="L124" s="389" t="s">
        <v>120</v>
      </c>
      <c r="M124" s="389" t="s">
        <v>122</v>
      </c>
      <c r="N124" s="385"/>
      <c r="O124" s="385" t="s">
        <v>123</v>
      </c>
      <c r="P124" s="381" t="s">
        <v>124</v>
      </c>
      <c r="Q124" s="382"/>
      <c r="R124" s="382"/>
      <c r="S124" s="383"/>
      <c r="T124" s="385" t="s">
        <v>120</v>
      </c>
      <c r="U124" s="381" t="s">
        <v>124</v>
      </c>
      <c r="V124" s="382"/>
      <c r="W124" s="382"/>
      <c r="X124" s="383"/>
      <c r="Y124" s="385" t="s">
        <v>120</v>
      </c>
      <c r="Z124" s="381" t="s">
        <v>124</v>
      </c>
      <c r="AA124" s="382"/>
      <c r="AB124" s="382"/>
      <c r="AC124" s="383"/>
      <c r="AD124" s="385" t="s">
        <v>120</v>
      </c>
      <c r="AE124" s="381" t="s">
        <v>124</v>
      </c>
      <c r="AF124" s="382"/>
      <c r="AG124" s="382"/>
      <c r="AH124" s="383"/>
      <c r="AI124" s="385" t="s">
        <v>120</v>
      </c>
      <c r="AJ124" s="381" t="s">
        <v>124</v>
      </c>
      <c r="AK124" s="382"/>
      <c r="AL124" s="382"/>
      <c r="AM124" s="383"/>
      <c r="AN124" s="385" t="s">
        <v>120</v>
      </c>
      <c r="AO124" s="381" t="s">
        <v>124</v>
      </c>
      <c r="AP124" s="382"/>
      <c r="AQ124" s="382"/>
      <c r="AR124" s="383"/>
      <c r="AS124" s="385" t="s">
        <v>120</v>
      </c>
      <c r="AT124" s="381" t="s">
        <v>124</v>
      </c>
      <c r="AU124" s="382"/>
      <c r="AV124" s="382"/>
      <c r="AW124" s="383"/>
      <c r="AX124" s="385" t="s">
        <v>120</v>
      </c>
    </row>
    <row r="125" spans="2:50" hidden="1">
      <c r="B125" s="385"/>
      <c r="C125" s="385"/>
      <c r="D125" s="385"/>
      <c r="E125" s="385" t="s">
        <v>125</v>
      </c>
      <c r="F125" s="385"/>
      <c r="G125" s="385"/>
      <c r="H125" s="387"/>
      <c r="I125" s="389" t="s">
        <v>125</v>
      </c>
      <c r="J125" s="389"/>
      <c r="K125" s="389"/>
      <c r="L125" s="389"/>
      <c r="M125" s="389"/>
      <c r="N125" s="385"/>
      <c r="O125" s="385"/>
      <c r="P125" s="381" t="s">
        <v>126</v>
      </c>
      <c r="Q125" s="382"/>
      <c r="R125" s="382"/>
      <c r="S125" s="383"/>
      <c r="T125" s="385"/>
      <c r="U125" s="381" t="s">
        <v>126</v>
      </c>
      <c r="V125" s="382"/>
      <c r="W125" s="382"/>
      <c r="X125" s="383"/>
      <c r="Y125" s="385"/>
      <c r="Z125" s="381" t="s">
        <v>126</v>
      </c>
      <c r="AA125" s="382"/>
      <c r="AB125" s="382"/>
      <c r="AC125" s="383"/>
      <c r="AD125" s="385"/>
      <c r="AE125" s="381" t="s">
        <v>126</v>
      </c>
      <c r="AF125" s="382"/>
      <c r="AG125" s="382"/>
      <c r="AH125" s="383"/>
      <c r="AI125" s="385"/>
      <c r="AJ125" s="381" t="s">
        <v>126</v>
      </c>
      <c r="AK125" s="382"/>
      <c r="AL125" s="382"/>
      <c r="AM125" s="383"/>
      <c r="AN125" s="385"/>
      <c r="AO125" s="381" t="s">
        <v>126</v>
      </c>
      <c r="AP125" s="382"/>
      <c r="AQ125" s="382"/>
      <c r="AR125" s="383"/>
      <c r="AS125" s="385"/>
      <c r="AT125" s="381" t="s">
        <v>126</v>
      </c>
      <c r="AU125" s="382"/>
      <c r="AV125" s="382"/>
      <c r="AW125" s="383"/>
      <c r="AX125" s="385"/>
    </row>
    <row r="126" spans="2:50" hidden="1">
      <c r="B126" s="385"/>
      <c r="C126" s="385"/>
      <c r="D126" s="385"/>
      <c r="E126" s="94" t="s">
        <v>127</v>
      </c>
      <c r="F126" s="94" t="s">
        <v>128</v>
      </c>
      <c r="G126" s="94" t="s">
        <v>129</v>
      </c>
      <c r="H126" s="388"/>
      <c r="I126" s="153" t="s">
        <v>127</v>
      </c>
      <c r="J126" s="153" t="s">
        <v>128</v>
      </c>
      <c r="K126" s="153" t="s">
        <v>129</v>
      </c>
      <c r="L126" s="389"/>
      <c r="M126" s="389"/>
      <c r="N126" s="385"/>
      <c r="O126" s="385"/>
      <c r="P126" s="94" t="s">
        <v>127</v>
      </c>
      <c r="Q126" s="94" t="s">
        <v>128</v>
      </c>
      <c r="R126" s="94" t="s">
        <v>129</v>
      </c>
      <c r="S126" s="94" t="s">
        <v>122</v>
      </c>
      <c r="T126" s="385"/>
      <c r="U126" s="94" t="s">
        <v>127</v>
      </c>
      <c r="V126" s="94" t="s">
        <v>128</v>
      </c>
      <c r="W126" s="94" t="s">
        <v>129</v>
      </c>
      <c r="X126" s="94" t="s">
        <v>122</v>
      </c>
      <c r="Y126" s="385"/>
      <c r="Z126" s="94" t="s">
        <v>127</v>
      </c>
      <c r="AA126" s="94" t="s">
        <v>128</v>
      </c>
      <c r="AB126" s="94" t="s">
        <v>129</v>
      </c>
      <c r="AC126" s="94" t="s">
        <v>122</v>
      </c>
      <c r="AD126" s="385"/>
      <c r="AE126" s="94" t="s">
        <v>127</v>
      </c>
      <c r="AF126" s="94" t="s">
        <v>128</v>
      </c>
      <c r="AG126" s="94" t="s">
        <v>129</v>
      </c>
      <c r="AH126" s="94" t="s">
        <v>122</v>
      </c>
      <c r="AI126" s="385"/>
      <c r="AJ126" s="94" t="s">
        <v>127</v>
      </c>
      <c r="AK126" s="94" t="s">
        <v>128</v>
      </c>
      <c r="AL126" s="94" t="s">
        <v>129</v>
      </c>
      <c r="AM126" s="94" t="s">
        <v>122</v>
      </c>
      <c r="AN126" s="385"/>
      <c r="AO126" s="94" t="s">
        <v>127</v>
      </c>
      <c r="AP126" s="94" t="s">
        <v>128</v>
      </c>
      <c r="AQ126" s="94" t="s">
        <v>129</v>
      </c>
      <c r="AR126" s="94" t="s">
        <v>122</v>
      </c>
      <c r="AS126" s="385"/>
      <c r="AT126" s="94" t="s">
        <v>127</v>
      </c>
      <c r="AU126" s="94" t="s">
        <v>128</v>
      </c>
      <c r="AV126" s="94" t="s">
        <v>129</v>
      </c>
      <c r="AW126" s="94" t="s">
        <v>122</v>
      </c>
      <c r="AX126" s="385"/>
    </row>
    <row r="127" spans="2:50" hidden="1">
      <c r="B127" s="390" t="s">
        <v>198</v>
      </c>
      <c r="C127" s="95">
        <v>1</v>
      </c>
      <c r="D127" s="95" t="s">
        <v>199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08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00">
        <f>IFERROR(AVERAGE(K127:K141),"-")</f>
        <v>100.45279626955639</v>
      </c>
      <c r="M127" s="154">
        <f>IFERROR(RANK(K127, K$127:K$141),"")</f>
        <v>5</v>
      </c>
      <c r="N127" s="385"/>
      <c r="O127" s="385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384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384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384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384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384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384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384">
        <f>AVERAGE(AV127:AV141)</f>
        <v>104.74055687792868</v>
      </c>
    </row>
    <row r="128" spans="2:50" hidden="1">
      <c r="B128" s="390"/>
      <c r="C128" s="95">
        <v>2</v>
      </c>
      <c r="D128" s="95" t="s">
        <v>200</v>
      </c>
      <c r="E128" s="95">
        <v>17</v>
      </c>
      <c r="F128" s="95">
        <v>1500</v>
      </c>
      <c r="G128" s="178">
        <f t="shared" si="128"/>
        <v>88.235294117647058</v>
      </c>
      <c r="H128" s="409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00"/>
      <c r="M128" s="154">
        <f t="shared" ref="M128:M141" si="130">IFERROR(RANK(K128, K$127:K$141),"")</f>
        <v>4</v>
      </c>
      <c r="N128" s="385"/>
      <c r="O128" s="385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384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384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384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384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384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384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384"/>
    </row>
    <row r="129" spans="2:50" hidden="1">
      <c r="B129" s="390"/>
      <c r="C129" s="95">
        <v>3</v>
      </c>
      <c r="D129" s="95" t="s">
        <v>203</v>
      </c>
      <c r="E129" s="95">
        <v>17</v>
      </c>
      <c r="F129" s="95">
        <v>2000</v>
      </c>
      <c r="G129" s="178">
        <f t="shared" si="128"/>
        <v>117.64705882352941</v>
      </c>
      <c r="H129" s="409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00"/>
      <c r="M129" s="154">
        <f t="shared" si="130"/>
        <v>2</v>
      </c>
      <c r="N129" s="385"/>
      <c r="O129" s="385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384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384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384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384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384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384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384"/>
    </row>
    <row r="130" spans="2:50" hidden="1">
      <c r="B130" s="390"/>
      <c r="C130" s="95">
        <v>4</v>
      </c>
      <c r="D130" s="95" t="s">
        <v>204</v>
      </c>
      <c r="E130" s="95">
        <v>17</v>
      </c>
      <c r="F130" s="95">
        <v>2000</v>
      </c>
      <c r="G130" s="178">
        <f t="shared" si="128"/>
        <v>117.64705882352941</v>
      </c>
      <c r="H130" s="409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00"/>
      <c r="M130" s="154">
        <f t="shared" si="130"/>
        <v>3</v>
      </c>
      <c r="N130" s="385"/>
      <c r="O130" s="385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384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384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384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384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384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384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384"/>
    </row>
    <row r="131" spans="2:50" hidden="1">
      <c r="B131" s="390"/>
      <c r="C131" s="95">
        <v>5</v>
      </c>
      <c r="D131" s="95" t="s">
        <v>205</v>
      </c>
      <c r="E131" s="95">
        <v>8</v>
      </c>
      <c r="F131" s="95">
        <v>1500</v>
      </c>
      <c r="G131" s="178">
        <f t="shared" si="128"/>
        <v>187.5</v>
      </c>
      <c r="H131" s="409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00"/>
      <c r="M131" s="154">
        <f t="shared" si="130"/>
        <v>1</v>
      </c>
      <c r="N131" s="385"/>
      <c r="O131" s="385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384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384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384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384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384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384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384"/>
    </row>
    <row r="132" spans="2:50" hidden="1">
      <c r="B132" s="390"/>
      <c r="C132" s="95">
        <v>6</v>
      </c>
      <c r="D132" s="95" t="s">
        <v>206</v>
      </c>
      <c r="E132" s="95">
        <v>21</v>
      </c>
      <c r="F132" s="95">
        <v>1500</v>
      </c>
      <c r="G132" s="178">
        <f t="shared" si="128"/>
        <v>71.428571428571431</v>
      </c>
      <c r="H132" s="409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00"/>
      <c r="M132" s="154">
        <f t="shared" si="130"/>
        <v>7</v>
      </c>
      <c r="N132" s="385"/>
      <c r="O132" s="385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384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384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384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384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384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384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384"/>
    </row>
    <row r="133" spans="2:50" hidden="1">
      <c r="B133" s="390"/>
      <c r="C133" s="95">
        <v>7</v>
      </c>
      <c r="D133" s="95" t="s">
        <v>201</v>
      </c>
      <c r="E133" s="95">
        <v>19</v>
      </c>
      <c r="F133" s="95">
        <v>1500</v>
      </c>
      <c r="G133" s="178">
        <f t="shared" si="128"/>
        <v>78.94736842105263</v>
      </c>
      <c r="H133" s="409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00"/>
      <c r="M133" s="154">
        <f t="shared" si="130"/>
        <v>6</v>
      </c>
      <c r="N133" s="385"/>
      <c r="O133" s="385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384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384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384"/>
      <c r="AE133" s="289"/>
      <c r="AF133" s="291"/>
      <c r="AG133" s="291" t="str">
        <f t="shared" si="137"/>
        <v/>
      </c>
      <c r="AH133" s="289" t="str">
        <f t="shared" si="138"/>
        <v/>
      </c>
      <c r="AI133" s="384"/>
      <c r="AJ133" s="289"/>
      <c r="AK133" s="291"/>
      <c r="AL133" s="291" t="str">
        <f t="shared" si="139"/>
        <v/>
      </c>
      <c r="AM133" s="289" t="str">
        <f t="shared" si="140"/>
        <v/>
      </c>
      <c r="AN133" s="384"/>
      <c r="AO133" s="289"/>
      <c r="AP133" s="291"/>
      <c r="AQ133" s="291" t="str">
        <f t="shared" si="141"/>
        <v/>
      </c>
      <c r="AR133" s="289" t="str">
        <f t="shared" si="142"/>
        <v/>
      </c>
      <c r="AS133" s="384"/>
      <c r="AT133" s="289"/>
      <c r="AU133" s="291"/>
      <c r="AV133" s="291" t="str">
        <f t="shared" si="143"/>
        <v/>
      </c>
      <c r="AW133" s="289" t="str">
        <f t="shared" si="144"/>
        <v/>
      </c>
      <c r="AX133" s="384"/>
    </row>
    <row r="134" spans="2:50" hidden="1">
      <c r="B134" s="390"/>
      <c r="C134" s="95">
        <v>8</v>
      </c>
      <c r="D134" s="95"/>
      <c r="E134" s="95"/>
      <c r="F134" s="95"/>
      <c r="G134" s="95"/>
      <c r="H134" s="409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00"/>
      <c r="M134" s="154" t="str">
        <f t="shared" si="130"/>
        <v/>
      </c>
      <c r="N134" s="385"/>
      <c r="O134" s="385"/>
      <c r="P134" s="95"/>
      <c r="Q134" s="178"/>
      <c r="R134" s="178" t="str">
        <f t="shared" si="131"/>
        <v/>
      </c>
      <c r="S134" s="95" t="str">
        <f t="shared" si="132"/>
        <v/>
      </c>
      <c r="T134" s="384"/>
      <c r="U134" s="95"/>
      <c r="V134" s="178"/>
      <c r="W134" s="178" t="str">
        <f t="shared" si="133"/>
        <v/>
      </c>
      <c r="X134" s="95" t="str">
        <f t="shared" si="134"/>
        <v/>
      </c>
      <c r="Y134" s="384"/>
      <c r="Z134" s="95"/>
      <c r="AA134" s="178"/>
      <c r="AB134" s="178" t="str">
        <f t="shared" si="135"/>
        <v/>
      </c>
      <c r="AC134" s="95" t="str">
        <f t="shared" si="136"/>
        <v/>
      </c>
      <c r="AD134" s="384"/>
      <c r="AE134" s="95"/>
      <c r="AF134" s="178"/>
      <c r="AG134" s="178" t="str">
        <f t="shared" si="137"/>
        <v/>
      </c>
      <c r="AH134" s="95" t="str">
        <f t="shared" si="138"/>
        <v/>
      </c>
      <c r="AI134" s="384"/>
      <c r="AJ134" s="95"/>
      <c r="AK134" s="178"/>
      <c r="AL134" s="178" t="str">
        <f t="shared" si="139"/>
        <v/>
      </c>
      <c r="AM134" s="95" t="str">
        <f t="shared" si="140"/>
        <v/>
      </c>
      <c r="AN134" s="384"/>
      <c r="AO134" s="95"/>
      <c r="AP134" s="178"/>
      <c r="AQ134" s="178" t="str">
        <f t="shared" si="141"/>
        <v/>
      </c>
      <c r="AR134" s="95" t="str">
        <f t="shared" si="142"/>
        <v/>
      </c>
      <c r="AS134" s="384"/>
      <c r="AT134" s="95"/>
      <c r="AU134" s="178"/>
      <c r="AV134" s="178" t="str">
        <f t="shared" si="143"/>
        <v/>
      </c>
      <c r="AW134" s="95" t="str">
        <f t="shared" si="144"/>
        <v/>
      </c>
      <c r="AX134" s="384"/>
    </row>
    <row r="135" spans="2:50" hidden="1">
      <c r="B135" s="390"/>
      <c r="C135" s="95">
        <v>9</v>
      </c>
      <c r="D135" s="95"/>
      <c r="E135" s="95"/>
      <c r="F135" s="95"/>
      <c r="G135" s="95"/>
      <c r="H135" s="409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00"/>
      <c r="M135" s="154" t="str">
        <f t="shared" si="130"/>
        <v/>
      </c>
      <c r="N135" s="385"/>
      <c r="O135" s="385"/>
      <c r="P135" s="95"/>
      <c r="Q135" s="178"/>
      <c r="R135" s="178" t="str">
        <f t="shared" si="131"/>
        <v/>
      </c>
      <c r="S135" s="95" t="str">
        <f t="shared" si="132"/>
        <v/>
      </c>
      <c r="T135" s="384"/>
      <c r="U135" s="95"/>
      <c r="V135" s="178"/>
      <c r="W135" s="178" t="str">
        <f t="shared" si="133"/>
        <v/>
      </c>
      <c r="X135" s="95" t="str">
        <f t="shared" si="134"/>
        <v/>
      </c>
      <c r="Y135" s="384"/>
      <c r="Z135" s="95"/>
      <c r="AA135" s="178"/>
      <c r="AB135" s="178" t="str">
        <f t="shared" si="135"/>
        <v/>
      </c>
      <c r="AC135" s="95" t="str">
        <f t="shared" si="136"/>
        <v/>
      </c>
      <c r="AD135" s="384"/>
      <c r="AE135" s="95"/>
      <c r="AF135" s="178"/>
      <c r="AG135" s="178" t="str">
        <f t="shared" si="137"/>
        <v/>
      </c>
      <c r="AH135" s="95" t="str">
        <f t="shared" si="138"/>
        <v/>
      </c>
      <c r="AI135" s="384"/>
      <c r="AJ135" s="95"/>
      <c r="AK135" s="178"/>
      <c r="AL135" s="178" t="str">
        <f t="shared" si="139"/>
        <v/>
      </c>
      <c r="AM135" s="95" t="str">
        <f t="shared" si="140"/>
        <v/>
      </c>
      <c r="AN135" s="384"/>
      <c r="AO135" s="95"/>
      <c r="AP135" s="178"/>
      <c r="AQ135" s="178" t="str">
        <f t="shared" si="141"/>
        <v/>
      </c>
      <c r="AR135" s="95" t="str">
        <f t="shared" si="142"/>
        <v/>
      </c>
      <c r="AS135" s="384"/>
      <c r="AT135" s="95"/>
      <c r="AU135" s="178"/>
      <c r="AV135" s="178" t="str">
        <f t="shared" si="143"/>
        <v/>
      </c>
      <c r="AW135" s="95" t="str">
        <f t="shared" si="144"/>
        <v/>
      </c>
      <c r="AX135" s="384"/>
    </row>
    <row r="136" spans="2:50" hidden="1">
      <c r="B136" s="390"/>
      <c r="C136" s="95">
        <v>10</v>
      </c>
      <c r="D136" s="95"/>
      <c r="E136" s="95"/>
      <c r="F136" s="95"/>
      <c r="G136" s="95"/>
      <c r="H136" s="409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00"/>
      <c r="M136" s="154" t="str">
        <f t="shared" si="130"/>
        <v/>
      </c>
      <c r="N136" s="385"/>
      <c r="O136" s="385"/>
      <c r="P136" s="95"/>
      <c r="Q136" s="178"/>
      <c r="R136" s="178" t="str">
        <f t="shared" si="131"/>
        <v/>
      </c>
      <c r="S136" s="95" t="str">
        <f t="shared" si="132"/>
        <v/>
      </c>
      <c r="T136" s="384"/>
      <c r="U136" s="95"/>
      <c r="V136" s="178"/>
      <c r="W136" s="178" t="str">
        <f t="shared" si="133"/>
        <v/>
      </c>
      <c r="X136" s="95" t="str">
        <f t="shared" si="134"/>
        <v/>
      </c>
      <c r="Y136" s="384"/>
      <c r="Z136" s="95"/>
      <c r="AA136" s="178"/>
      <c r="AB136" s="178" t="str">
        <f t="shared" si="135"/>
        <v/>
      </c>
      <c r="AC136" s="95" t="str">
        <f t="shared" si="136"/>
        <v/>
      </c>
      <c r="AD136" s="384"/>
      <c r="AE136" s="95"/>
      <c r="AF136" s="178"/>
      <c r="AG136" s="178" t="str">
        <f t="shared" si="137"/>
        <v/>
      </c>
      <c r="AH136" s="95" t="str">
        <f t="shared" si="138"/>
        <v/>
      </c>
      <c r="AI136" s="384"/>
      <c r="AJ136" s="95"/>
      <c r="AK136" s="178"/>
      <c r="AL136" s="178" t="str">
        <f t="shared" si="139"/>
        <v/>
      </c>
      <c r="AM136" s="95" t="str">
        <f t="shared" si="140"/>
        <v/>
      </c>
      <c r="AN136" s="384"/>
      <c r="AO136" s="95"/>
      <c r="AP136" s="178"/>
      <c r="AQ136" s="178" t="str">
        <f t="shared" si="141"/>
        <v/>
      </c>
      <c r="AR136" s="95" t="str">
        <f t="shared" si="142"/>
        <v/>
      </c>
      <c r="AS136" s="384"/>
      <c r="AT136" s="95"/>
      <c r="AU136" s="178"/>
      <c r="AV136" s="178" t="str">
        <f t="shared" si="143"/>
        <v/>
      </c>
      <c r="AW136" s="95" t="str">
        <f t="shared" si="144"/>
        <v/>
      </c>
      <c r="AX136" s="384"/>
    </row>
    <row r="137" spans="2:50" hidden="1">
      <c r="B137" s="390"/>
      <c r="C137" s="95">
        <v>11</v>
      </c>
      <c r="D137" s="95"/>
      <c r="E137" s="95"/>
      <c r="F137" s="95"/>
      <c r="G137" s="95"/>
      <c r="H137" s="409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00"/>
      <c r="M137" s="154" t="str">
        <f t="shared" si="130"/>
        <v/>
      </c>
      <c r="N137" s="385"/>
      <c r="O137" s="385"/>
      <c r="P137" s="95"/>
      <c r="Q137" s="178"/>
      <c r="R137" s="178" t="str">
        <f t="shared" si="131"/>
        <v/>
      </c>
      <c r="S137" s="95" t="str">
        <f t="shared" si="132"/>
        <v/>
      </c>
      <c r="T137" s="384"/>
      <c r="U137" s="95"/>
      <c r="V137" s="178"/>
      <c r="W137" s="178" t="str">
        <f t="shared" si="133"/>
        <v/>
      </c>
      <c r="X137" s="95" t="str">
        <f t="shared" si="134"/>
        <v/>
      </c>
      <c r="Y137" s="384"/>
      <c r="Z137" s="95"/>
      <c r="AA137" s="178"/>
      <c r="AB137" s="178" t="str">
        <f t="shared" si="135"/>
        <v/>
      </c>
      <c r="AC137" s="95" t="str">
        <f t="shared" si="136"/>
        <v/>
      </c>
      <c r="AD137" s="384"/>
      <c r="AE137" s="95"/>
      <c r="AF137" s="178"/>
      <c r="AG137" s="178" t="str">
        <f t="shared" si="137"/>
        <v/>
      </c>
      <c r="AH137" s="95" t="str">
        <f t="shared" si="138"/>
        <v/>
      </c>
      <c r="AI137" s="384"/>
      <c r="AJ137" s="95"/>
      <c r="AK137" s="178"/>
      <c r="AL137" s="178" t="str">
        <f t="shared" si="139"/>
        <v/>
      </c>
      <c r="AM137" s="95" t="str">
        <f t="shared" si="140"/>
        <v/>
      </c>
      <c r="AN137" s="384"/>
      <c r="AO137" s="95"/>
      <c r="AP137" s="178"/>
      <c r="AQ137" s="178" t="str">
        <f t="shared" si="141"/>
        <v/>
      </c>
      <c r="AR137" s="95" t="str">
        <f t="shared" si="142"/>
        <v/>
      </c>
      <c r="AS137" s="384"/>
      <c r="AT137" s="95"/>
      <c r="AU137" s="178"/>
      <c r="AV137" s="178" t="str">
        <f t="shared" si="143"/>
        <v/>
      </c>
      <c r="AW137" s="95" t="str">
        <f t="shared" si="144"/>
        <v/>
      </c>
      <c r="AX137" s="384"/>
    </row>
    <row r="138" spans="2:50" hidden="1">
      <c r="B138" s="390"/>
      <c r="C138" s="95">
        <v>12</v>
      </c>
      <c r="D138" s="95"/>
      <c r="E138" s="95"/>
      <c r="F138" s="95"/>
      <c r="G138" s="95"/>
      <c r="H138" s="409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00"/>
      <c r="M138" s="154" t="str">
        <f t="shared" si="130"/>
        <v/>
      </c>
      <c r="N138" s="385"/>
      <c r="O138" s="385"/>
      <c r="P138" s="95"/>
      <c r="Q138" s="178"/>
      <c r="R138" s="178" t="str">
        <f t="shared" si="131"/>
        <v/>
      </c>
      <c r="S138" s="95" t="str">
        <f t="shared" si="132"/>
        <v/>
      </c>
      <c r="T138" s="384"/>
      <c r="U138" s="95"/>
      <c r="V138" s="178"/>
      <c r="W138" s="178" t="str">
        <f t="shared" si="133"/>
        <v/>
      </c>
      <c r="X138" s="95" t="str">
        <f t="shared" si="134"/>
        <v/>
      </c>
      <c r="Y138" s="384"/>
      <c r="Z138" s="95"/>
      <c r="AA138" s="178"/>
      <c r="AB138" s="178" t="str">
        <f t="shared" si="135"/>
        <v/>
      </c>
      <c r="AC138" s="95" t="str">
        <f t="shared" si="136"/>
        <v/>
      </c>
      <c r="AD138" s="384"/>
      <c r="AE138" s="95"/>
      <c r="AF138" s="178"/>
      <c r="AG138" s="178" t="str">
        <f t="shared" si="137"/>
        <v/>
      </c>
      <c r="AH138" s="95" t="str">
        <f t="shared" si="138"/>
        <v/>
      </c>
      <c r="AI138" s="384"/>
      <c r="AJ138" s="95"/>
      <c r="AK138" s="178"/>
      <c r="AL138" s="178" t="str">
        <f t="shared" si="139"/>
        <v/>
      </c>
      <c r="AM138" s="95" t="str">
        <f t="shared" si="140"/>
        <v/>
      </c>
      <c r="AN138" s="384"/>
      <c r="AO138" s="95"/>
      <c r="AP138" s="178"/>
      <c r="AQ138" s="178" t="str">
        <f t="shared" si="141"/>
        <v/>
      </c>
      <c r="AR138" s="95" t="str">
        <f t="shared" si="142"/>
        <v/>
      </c>
      <c r="AS138" s="384"/>
      <c r="AT138" s="95"/>
      <c r="AU138" s="178"/>
      <c r="AV138" s="178" t="str">
        <f t="shared" si="143"/>
        <v/>
      </c>
      <c r="AW138" s="95" t="str">
        <f t="shared" si="144"/>
        <v/>
      </c>
      <c r="AX138" s="384"/>
    </row>
    <row r="139" spans="2:50" hidden="1">
      <c r="B139" s="390"/>
      <c r="C139" s="95">
        <v>13</v>
      </c>
      <c r="D139" s="95"/>
      <c r="E139" s="95"/>
      <c r="F139" s="95"/>
      <c r="G139" s="95"/>
      <c r="H139" s="409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00"/>
      <c r="M139" s="154" t="str">
        <f t="shared" si="130"/>
        <v/>
      </c>
      <c r="N139" s="385"/>
      <c r="O139" s="385"/>
      <c r="P139" s="95"/>
      <c r="Q139" s="178"/>
      <c r="R139" s="178" t="str">
        <f t="shared" si="131"/>
        <v/>
      </c>
      <c r="S139" s="95" t="str">
        <f t="shared" si="132"/>
        <v/>
      </c>
      <c r="T139" s="384"/>
      <c r="U139" s="95"/>
      <c r="V139" s="178"/>
      <c r="W139" s="178" t="str">
        <f t="shared" si="133"/>
        <v/>
      </c>
      <c r="X139" s="95" t="str">
        <f t="shared" si="134"/>
        <v/>
      </c>
      <c r="Y139" s="384"/>
      <c r="Z139" s="95"/>
      <c r="AA139" s="178"/>
      <c r="AB139" s="178" t="str">
        <f t="shared" si="135"/>
        <v/>
      </c>
      <c r="AC139" s="95" t="str">
        <f t="shared" si="136"/>
        <v/>
      </c>
      <c r="AD139" s="384"/>
      <c r="AE139" s="95"/>
      <c r="AF139" s="178"/>
      <c r="AG139" s="178" t="str">
        <f t="shared" si="137"/>
        <v/>
      </c>
      <c r="AH139" s="95" t="str">
        <f t="shared" si="138"/>
        <v/>
      </c>
      <c r="AI139" s="384"/>
      <c r="AJ139" s="95"/>
      <c r="AK139" s="178"/>
      <c r="AL139" s="178" t="str">
        <f t="shared" si="139"/>
        <v/>
      </c>
      <c r="AM139" s="95" t="str">
        <f t="shared" si="140"/>
        <v/>
      </c>
      <c r="AN139" s="384"/>
      <c r="AO139" s="95"/>
      <c r="AP139" s="178"/>
      <c r="AQ139" s="178" t="str">
        <f t="shared" si="141"/>
        <v/>
      </c>
      <c r="AR139" s="95" t="str">
        <f t="shared" si="142"/>
        <v/>
      </c>
      <c r="AS139" s="384"/>
      <c r="AT139" s="95"/>
      <c r="AU139" s="178"/>
      <c r="AV139" s="178" t="str">
        <f t="shared" si="143"/>
        <v/>
      </c>
      <c r="AW139" s="95" t="str">
        <f t="shared" si="144"/>
        <v/>
      </c>
      <c r="AX139" s="384"/>
    </row>
    <row r="140" spans="2:50" hidden="1">
      <c r="B140" s="390"/>
      <c r="C140" s="95">
        <v>14</v>
      </c>
      <c r="D140" s="95"/>
      <c r="E140" s="95"/>
      <c r="F140" s="95"/>
      <c r="G140" s="95"/>
      <c r="H140" s="409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00"/>
      <c r="M140" s="154" t="str">
        <f t="shared" si="130"/>
        <v/>
      </c>
      <c r="N140" s="385"/>
      <c r="O140" s="385"/>
      <c r="P140" s="95"/>
      <c r="Q140" s="178"/>
      <c r="R140" s="178" t="str">
        <f t="shared" si="131"/>
        <v/>
      </c>
      <c r="S140" s="95" t="str">
        <f t="shared" si="132"/>
        <v/>
      </c>
      <c r="T140" s="384"/>
      <c r="U140" s="95"/>
      <c r="V140" s="178"/>
      <c r="W140" s="178" t="str">
        <f t="shared" si="133"/>
        <v/>
      </c>
      <c r="X140" s="95" t="str">
        <f t="shared" si="134"/>
        <v/>
      </c>
      <c r="Y140" s="384"/>
      <c r="Z140" s="95"/>
      <c r="AA140" s="178"/>
      <c r="AB140" s="178" t="str">
        <f t="shared" si="135"/>
        <v/>
      </c>
      <c r="AC140" s="95" t="str">
        <f t="shared" si="136"/>
        <v/>
      </c>
      <c r="AD140" s="384"/>
      <c r="AE140" s="95"/>
      <c r="AF140" s="178"/>
      <c r="AG140" s="178" t="str">
        <f t="shared" si="137"/>
        <v/>
      </c>
      <c r="AH140" s="95" t="str">
        <f t="shared" si="138"/>
        <v/>
      </c>
      <c r="AI140" s="384"/>
      <c r="AJ140" s="95"/>
      <c r="AK140" s="178"/>
      <c r="AL140" s="178" t="str">
        <f t="shared" si="139"/>
        <v/>
      </c>
      <c r="AM140" s="95" t="str">
        <f t="shared" si="140"/>
        <v/>
      </c>
      <c r="AN140" s="384"/>
      <c r="AO140" s="95"/>
      <c r="AP140" s="178"/>
      <c r="AQ140" s="178" t="str">
        <f t="shared" si="141"/>
        <v/>
      </c>
      <c r="AR140" s="95" t="str">
        <f t="shared" si="142"/>
        <v/>
      </c>
      <c r="AS140" s="384"/>
      <c r="AT140" s="95"/>
      <c r="AU140" s="178"/>
      <c r="AV140" s="178" t="str">
        <f t="shared" si="143"/>
        <v/>
      </c>
      <c r="AW140" s="95" t="str">
        <f t="shared" si="144"/>
        <v/>
      </c>
      <c r="AX140" s="384"/>
    </row>
    <row r="141" spans="2:50" hidden="1">
      <c r="B141" s="390"/>
      <c r="C141" s="95">
        <v>15</v>
      </c>
      <c r="D141" s="95"/>
      <c r="E141" s="95"/>
      <c r="F141" s="95"/>
      <c r="G141" s="95"/>
      <c r="H141" s="410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00"/>
      <c r="M141" s="154" t="str">
        <f t="shared" si="130"/>
        <v/>
      </c>
      <c r="N141" s="385"/>
      <c r="O141" s="385"/>
      <c r="P141" s="95"/>
      <c r="Q141" s="178"/>
      <c r="R141" s="178" t="str">
        <f t="shared" si="131"/>
        <v/>
      </c>
      <c r="S141" s="95" t="str">
        <f t="shared" si="132"/>
        <v/>
      </c>
      <c r="T141" s="384"/>
      <c r="U141" s="95"/>
      <c r="V141" s="178"/>
      <c r="W141" s="178" t="str">
        <f t="shared" si="133"/>
        <v/>
      </c>
      <c r="X141" s="95" t="str">
        <f t="shared" si="134"/>
        <v/>
      </c>
      <c r="Y141" s="384"/>
      <c r="Z141" s="95"/>
      <c r="AA141" s="178"/>
      <c r="AB141" s="178" t="str">
        <f t="shared" si="135"/>
        <v/>
      </c>
      <c r="AC141" s="95" t="str">
        <f t="shared" si="136"/>
        <v/>
      </c>
      <c r="AD141" s="384"/>
      <c r="AE141" s="95"/>
      <c r="AF141" s="178"/>
      <c r="AG141" s="178" t="str">
        <f t="shared" si="137"/>
        <v/>
      </c>
      <c r="AH141" s="95" t="str">
        <f t="shared" si="138"/>
        <v/>
      </c>
      <c r="AI141" s="384"/>
      <c r="AJ141" s="95"/>
      <c r="AK141" s="178"/>
      <c r="AL141" s="178" t="str">
        <f t="shared" si="139"/>
        <v/>
      </c>
      <c r="AM141" s="95" t="str">
        <f t="shared" si="140"/>
        <v/>
      </c>
      <c r="AN141" s="384"/>
      <c r="AO141" s="95"/>
      <c r="AP141" s="178"/>
      <c r="AQ141" s="178" t="str">
        <f t="shared" si="141"/>
        <v/>
      </c>
      <c r="AR141" s="95" t="str">
        <f t="shared" si="142"/>
        <v/>
      </c>
      <c r="AS141" s="384"/>
      <c r="AT141" s="95"/>
      <c r="AU141" s="178"/>
      <c r="AV141" s="178" t="str">
        <f t="shared" si="143"/>
        <v/>
      </c>
      <c r="AW141" s="95" t="str">
        <f t="shared" si="144"/>
        <v/>
      </c>
      <c r="AX141" s="384"/>
    </row>
    <row r="142" spans="2:50" ht="15.75" hidden="1">
      <c r="B142" s="394" t="s">
        <v>115</v>
      </c>
      <c r="C142" s="395"/>
      <c r="D142" s="395"/>
      <c r="E142" s="395"/>
      <c r="F142" s="395"/>
      <c r="G142" s="395"/>
      <c r="H142" s="395"/>
      <c r="I142" s="151"/>
      <c r="J142" s="151"/>
      <c r="K142" s="151"/>
      <c r="L142" s="151"/>
      <c r="M142" s="151"/>
      <c r="N142" s="385" t="s">
        <v>116</v>
      </c>
      <c r="O142" s="397" t="s">
        <v>64</v>
      </c>
      <c r="P142" s="399">
        <f>AT122+1</f>
        <v>45916</v>
      </c>
      <c r="Q142" s="390"/>
      <c r="R142" s="390"/>
      <c r="S142" s="390"/>
      <c r="T142" s="390"/>
      <c r="U142" s="399">
        <f>P142+1</f>
        <v>45917</v>
      </c>
      <c r="V142" s="390"/>
      <c r="W142" s="390"/>
      <c r="X142" s="390"/>
      <c r="Y142" s="390"/>
      <c r="Z142" s="399">
        <f>U142+1</f>
        <v>45918</v>
      </c>
      <c r="AA142" s="390"/>
      <c r="AB142" s="390"/>
      <c r="AC142" s="390"/>
      <c r="AD142" s="390"/>
      <c r="AE142" s="399">
        <f>Z142+1</f>
        <v>45919</v>
      </c>
      <c r="AF142" s="390"/>
      <c r="AG142" s="390"/>
      <c r="AH142" s="390"/>
      <c r="AI142" s="390"/>
      <c r="AJ142" s="399">
        <f>AE142+1</f>
        <v>45920</v>
      </c>
      <c r="AK142" s="390"/>
      <c r="AL142" s="390"/>
      <c r="AM142" s="390"/>
      <c r="AN142" s="390"/>
      <c r="AO142" s="399">
        <f>AJ142+1</f>
        <v>45921</v>
      </c>
      <c r="AP142" s="390"/>
      <c r="AQ142" s="390"/>
      <c r="AR142" s="390"/>
      <c r="AS142" s="390"/>
      <c r="AT142" s="399">
        <f>AO142+1</f>
        <v>45922</v>
      </c>
      <c r="AU142" s="390"/>
      <c r="AV142" s="390"/>
      <c r="AW142" s="390"/>
      <c r="AX142" s="390"/>
    </row>
    <row r="143" spans="2:50" ht="15.75" hidden="1">
      <c r="B143" s="396"/>
      <c r="C143" s="396"/>
      <c r="D143" s="396"/>
      <c r="E143" s="396"/>
      <c r="F143" s="396"/>
      <c r="G143" s="396"/>
      <c r="H143" s="396"/>
      <c r="I143" s="151"/>
      <c r="J143" s="151"/>
      <c r="K143" s="151"/>
      <c r="L143" s="151"/>
      <c r="M143" s="151"/>
      <c r="N143" s="385"/>
      <c r="O143" s="398"/>
      <c r="P143" s="399" t="s">
        <v>78</v>
      </c>
      <c r="Q143" s="390"/>
      <c r="R143" s="390"/>
      <c r="S143" s="390"/>
      <c r="T143" s="390"/>
      <c r="U143" s="399" t="s">
        <v>79</v>
      </c>
      <c r="V143" s="390"/>
      <c r="W143" s="390"/>
      <c r="X143" s="390"/>
      <c r="Y143" s="390"/>
      <c r="Z143" s="399" t="s">
        <v>80</v>
      </c>
      <c r="AA143" s="390"/>
      <c r="AB143" s="390"/>
      <c r="AC143" s="390"/>
      <c r="AD143" s="390"/>
      <c r="AE143" s="399" t="s">
        <v>75</v>
      </c>
      <c r="AF143" s="390"/>
      <c r="AG143" s="390"/>
      <c r="AH143" s="390"/>
      <c r="AI143" s="390"/>
      <c r="AJ143" s="399" t="s">
        <v>76</v>
      </c>
      <c r="AK143" s="390"/>
      <c r="AL143" s="390"/>
      <c r="AM143" s="390"/>
      <c r="AN143" s="390"/>
      <c r="AO143" s="399" t="s">
        <v>71</v>
      </c>
      <c r="AP143" s="390"/>
      <c r="AQ143" s="390"/>
      <c r="AR143" s="390"/>
      <c r="AS143" s="390"/>
      <c r="AT143" s="399" t="s">
        <v>77</v>
      </c>
      <c r="AU143" s="390"/>
      <c r="AV143" s="390"/>
      <c r="AW143" s="390"/>
      <c r="AX143" s="390"/>
    </row>
    <row r="144" spans="2:50" hidden="1">
      <c r="B144" s="385" t="s">
        <v>117</v>
      </c>
      <c r="C144" s="385" t="s">
        <v>118</v>
      </c>
      <c r="D144" s="385"/>
      <c r="E144" s="385" t="s">
        <v>119</v>
      </c>
      <c r="F144" s="385"/>
      <c r="G144" s="385"/>
      <c r="H144" s="386" t="s">
        <v>120</v>
      </c>
      <c r="I144" s="389" t="s">
        <v>121</v>
      </c>
      <c r="J144" s="389"/>
      <c r="K144" s="389"/>
      <c r="L144" s="389" t="s">
        <v>120</v>
      </c>
      <c r="M144" s="389" t="s">
        <v>122</v>
      </c>
      <c r="N144" s="385"/>
      <c r="O144" s="385" t="s">
        <v>123</v>
      </c>
      <c r="P144" s="381" t="s">
        <v>124</v>
      </c>
      <c r="Q144" s="382"/>
      <c r="R144" s="382"/>
      <c r="S144" s="383"/>
      <c r="T144" s="385" t="s">
        <v>120</v>
      </c>
      <c r="U144" s="381" t="s">
        <v>124</v>
      </c>
      <c r="V144" s="382"/>
      <c r="W144" s="382"/>
      <c r="X144" s="383"/>
      <c r="Y144" s="385" t="s">
        <v>120</v>
      </c>
      <c r="Z144" s="381" t="s">
        <v>124</v>
      </c>
      <c r="AA144" s="382"/>
      <c r="AB144" s="382"/>
      <c r="AC144" s="383"/>
      <c r="AD144" s="385" t="s">
        <v>120</v>
      </c>
      <c r="AE144" s="381" t="s">
        <v>124</v>
      </c>
      <c r="AF144" s="382"/>
      <c r="AG144" s="382"/>
      <c r="AH144" s="383"/>
      <c r="AI144" s="385" t="s">
        <v>120</v>
      </c>
      <c r="AJ144" s="381" t="s">
        <v>124</v>
      </c>
      <c r="AK144" s="382"/>
      <c r="AL144" s="382"/>
      <c r="AM144" s="383"/>
      <c r="AN144" s="385" t="s">
        <v>120</v>
      </c>
      <c r="AO144" s="381" t="s">
        <v>124</v>
      </c>
      <c r="AP144" s="382"/>
      <c r="AQ144" s="382"/>
      <c r="AR144" s="383"/>
      <c r="AS144" s="385" t="s">
        <v>120</v>
      </c>
      <c r="AT144" s="381" t="s">
        <v>124</v>
      </c>
      <c r="AU144" s="382"/>
      <c r="AV144" s="382"/>
      <c r="AW144" s="383"/>
      <c r="AX144" s="385" t="s">
        <v>120</v>
      </c>
    </row>
    <row r="145" spans="2:50" hidden="1">
      <c r="B145" s="385"/>
      <c r="C145" s="385"/>
      <c r="D145" s="385"/>
      <c r="E145" s="385" t="s">
        <v>125</v>
      </c>
      <c r="F145" s="385"/>
      <c r="G145" s="385"/>
      <c r="H145" s="387"/>
      <c r="I145" s="389" t="s">
        <v>125</v>
      </c>
      <c r="J145" s="389"/>
      <c r="K145" s="389"/>
      <c r="L145" s="389"/>
      <c r="M145" s="389"/>
      <c r="N145" s="385"/>
      <c r="O145" s="385"/>
      <c r="P145" s="381" t="s">
        <v>126</v>
      </c>
      <c r="Q145" s="382"/>
      <c r="R145" s="382"/>
      <c r="S145" s="383"/>
      <c r="T145" s="385"/>
      <c r="U145" s="381" t="s">
        <v>126</v>
      </c>
      <c r="V145" s="382"/>
      <c r="W145" s="382"/>
      <c r="X145" s="383"/>
      <c r="Y145" s="385"/>
      <c r="Z145" s="381" t="s">
        <v>126</v>
      </c>
      <c r="AA145" s="382"/>
      <c r="AB145" s="382"/>
      <c r="AC145" s="383"/>
      <c r="AD145" s="385"/>
      <c r="AE145" s="381" t="s">
        <v>126</v>
      </c>
      <c r="AF145" s="382"/>
      <c r="AG145" s="382"/>
      <c r="AH145" s="383"/>
      <c r="AI145" s="385"/>
      <c r="AJ145" s="381" t="s">
        <v>126</v>
      </c>
      <c r="AK145" s="382"/>
      <c r="AL145" s="382"/>
      <c r="AM145" s="383"/>
      <c r="AN145" s="385"/>
      <c r="AO145" s="381" t="s">
        <v>126</v>
      </c>
      <c r="AP145" s="382"/>
      <c r="AQ145" s="382"/>
      <c r="AR145" s="383"/>
      <c r="AS145" s="385"/>
      <c r="AT145" s="381" t="s">
        <v>126</v>
      </c>
      <c r="AU145" s="382"/>
      <c r="AV145" s="382"/>
      <c r="AW145" s="383"/>
      <c r="AX145" s="385"/>
    </row>
    <row r="146" spans="2:50" hidden="1">
      <c r="B146" s="385"/>
      <c r="C146" s="385"/>
      <c r="D146" s="385"/>
      <c r="E146" s="94" t="s">
        <v>127</v>
      </c>
      <c r="F146" s="94" t="s">
        <v>128</v>
      </c>
      <c r="G146" s="94" t="s">
        <v>129</v>
      </c>
      <c r="H146" s="388"/>
      <c r="I146" s="153" t="s">
        <v>127</v>
      </c>
      <c r="J146" s="153" t="s">
        <v>128</v>
      </c>
      <c r="K146" s="153" t="s">
        <v>129</v>
      </c>
      <c r="L146" s="389"/>
      <c r="M146" s="389"/>
      <c r="N146" s="385"/>
      <c r="O146" s="385"/>
      <c r="P146" s="94" t="s">
        <v>127</v>
      </c>
      <c r="Q146" s="94" t="s">
        <v>128</v>
      </c>
      <c r="R146" s="94" t="s">
        <v>129</v>
      </c>
      <c r="S146" s="94" t="s">
        <v>122</v>
      </c>
      <c r="T146" s="385"/>
      <c r="U146" s="94" t="s">
        <v>127</v>
      </c>
      <c r="V146" s="94" t="s">
        <v>128</v>
      </c>
      <c r="W146" s="94" t="s">
        <v>129</v>
      </c>
      <c r="X146" s="94" t="s">
        <v>122</v>
      </c>
      <c r="Y146" s="385"/>
      <c r="Z146" s="94" t="s">
        <v>127</v>
      </c>
      <c r="AA146" s="94" t="s">
        <v>128</v>
      </c>
      <c r="AB146" s="94" t="s">
        <v>129</v>
      </c>
      <c r="AC146" s="94" t="s">
        <v>122</v>
      </c>
      <c r="AD146" s="385"/>
      <c r="AE146" s="94" t="s">
        <v>127</v>
      </c>
      <c r="AF146" s="94" t="s">
        <v>128</v>
      </c>
      <c r="AG146" s="94" t="s">
        <v>129</v>
      </c>
      <c r="AH146" s="94" t="s">
        <v>122</v>
      </c>
      <c r="AI146" s="385"/>
      <c r="AJ146" s="94" t="s">
        <v>127</v>
      </c>
      <c r="AK146" s="94" t="s">
        <v>128</v>
      </c>
      <c r="AL146" s="94" t="s">
        <v>129</v>
      </c>
      <c r="AM146" s="94" t="s">
        <v>122</v>
      </c>
      <c r="AN146" s="385"/>
      <c r="AO146" s="94" t="s">
        <v>127</v>
      </c>
      <c r="AP146" s="94" t="s">
        <v>128</v>
      </c>
      <c r="AQ146" s="94" t="s">
        <v>129</v>
      </c>
      <c r="AR146" s="94" t="s">
        <v>122</v>
      </c>
      <c r="AS146" s="385"/>
      <c r="AT146" s="94" t="s">
        <v>127</v>
      </c>
      <c r="AU146" s="94" t="s">
        <v>128</v>
      </c>
      <c r="AV146" s="94" t="s">
        <v>129</v>
      </c>
      <c r="AW146" s="94" t="s">
        <v>122</v>
      </c>
      <c r="AX146" s="385"/>
    </row>
    <row r="147" spans="2:50" hidden="1">
      <c r="B147" s="390" t="s">
        <v>198</v>
      </c>
      <c r="C147" s="95">
        <v>1</v>
      </c>
      <c r="D147" s="95" t="s">
        <v>199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08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00">
        <f>IFERROR(AVERAGE(K147:K161),"-")</f>
        <v>105.23927836019574</v>
      </c>
      <c r="M147" s="154">
        <f>IFERROR(RANK(K147, K$147:K$161),"")</f>
        <v>5</v>
      </c>
      <c r="N147" s="385"/>
      <c r="O147" s="385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384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384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384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384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384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384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384">
        <f>AVERAGE(AV147:AV161)</f>
        <v>105.19720804108037</v>
      </c>
    </row>
    <row r="148" spans="2:50" hidden="1">
      <c r="B148" s="390"/>
      <c r="C148" s="95">
        <v>2</v>
      </c>
      <c r="D148" s="95" t="s">
        <v>200</v>
      </c>
      <c r="E148" s="95">
        <v>17</v>
      </c>
      <c r="F148" s="95">
        <v>1500</v>
      </c>
      <c r="G148" s="178">
        <f t="shared" si="146"/>
        <v>88.235294117647058</v>
      </c>
      <c r="H148" s="409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00"/>
      <c r="M148" s="154">
        <f t="shared" ref="M148:M161" si="148">IFERROR(RANK(K148, K$147:K$161),"")</f>
        <v>4</v>
      </c>
      <c r="N148" s="385"/>
      <c r="O148" s="385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384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384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384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384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384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384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384"/>
    </row>
    <row r="149" spans="2:50" hidden="1">
      <c r="B149" s="390"/>
      <c r="C149" s="95">
        <v>3</v>
      </c>
      <c r="D149" s="95" t="s">
        <v>203</v>
      </c>
      <c r="E149" s="95">
        <v>17</v>
      </c>
      <c r="F149" s="95">
        <v>2000</v>
      </c>
      <c r="G149" s="178">
        <f t="shared" si="146"/>
        <v>117.64705882352941</v>
      </c>
      <c r="H149" s="409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00"/>
      <c r="M149" s="154">
        <f t="shared" si="148"/>
        <v>2</v>
      </c>
      <c r="N149" s="385"/>
      <c r="O149" s="385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384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384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384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384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384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384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384"/>
    </row>
    <row r="150" spans="2:50" hidden="1">
      <c r="B150" s="390"/>
      <c r="C150" s="95">
        <v>4</v>
      </c>
      <c r="D150" s="95" t="s">
        <v>204</v>
      </c>
      <c r="E150" s="95">
        <v>17</v>
      </c>
      <c r="F150" s="95">
        <v>2000</v>
      </c>
      <c r="G150" s="178">
        <f t="shared" si="146"/>
        <v>117.64705882352941</v>
      </c>
      <c r="H150" s="409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00"/>
      <c r="M150" s="154">
        <f t="shared" si="148"/>
        <v>3</v>
      </c>
      <c r="N150" s="385"/>
      <c r="O150" s="385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384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384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384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384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384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384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384"/>
    </row>
    <row r="151" spans="2:50" hidden="1">
      <c r="B151" s="390"/>
      <c r="C151" s="95">
        <v>5</v>
      </c>
      <c r="D151" s="95" t="s">
        <v>205</v>
      </c>
      <c r="E151" s="95">
        <v>8</v>
      </c>
      <c r="F151" s="95">
        <v>1500</v>
      </c>
      <c r="G151" s="178">
        <f t="shared" si="146"/>
        <v>187.5</v>
      </c>
      <c r="H151" s="409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00"/>
      <c r="M151" s="154">
        <f t="shared" si="148"/>
        <v>1</v>
      </c>
      <c r="N151" s="385"/>
      <c r="O151" s="385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384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384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384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384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384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384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384"/>
    </row>
    <row r="152" spans="2:50" hidden="1">
      <c r="B152" s="390"/>
      <c r="C152" s="95">
        <v>6</v>
      </c>
      <c r="D152" s="95" t="s">
        <v>206</v>
      </c>
      <c r="E152" s="95">
        <v>20</v>
      </c>
      <c r="F152" s="95">
        <v>1500</v>
      </c>
      <c r="G152" s="178">
        <f t="shared" si="146"/>
        <v>75</v>
      </c>
      <c r="H152" s="409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00"/>
      <c r="M152" s="154">
        <f t="shared" si="148"/>
        <v>6</v>
      </c>
      <c r="N152" s="385"/>
      <c r="O152" s="385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384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384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384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384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384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384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384"/>
    </row>
    <row r="153" spans="2:50" hidden="1">
      <c r="B153" s="390"/>
      <c r="C153" s="95">
        <v>7</v>
      </c>
      <c r="D153" s="95"/>
      <c r="E153" s="95"/>
      <c r="F153" s="95"/>
      <c r="G153" s="95"/>
      <c r="H153" s="409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00"/>
      <c r="M153" s="154" t="str">
        <f t="shared" si="148"/>
        <v/>
      </c>
      <c r="N153" s="385"/>
      <c r="O153" s="385"/>
      <c r="P153" s="95"/>
      <c r="Q153" s="178"/>
      <c r="R153" s="178" t="str">
        <f t="shared" si="149"/>
        <v/>
      </c>
      <c r="S153" s="95" t="str">
        <f t="shared" si="150"/>
        <v/>
      </c>
      <c r="T153" s="384"/>
      <c r="U153" s="95"/>
      <c r="V153" s="178"/>
      <c r="W153" s="178" t="str">
        <f t="shared" si="151"/>
        <v/>
      </c>
      <c r="X153" s="95" t="str">
        <f t="shared" si="152"/>
        <v/>
      </c>
      <c r="Y153" s="384"/>
      <c r="Z153" s="95"/>
      <c r="AA153" s="178"/>
      <c r="AB153" s="178" t="str">
        <f t="shared" si="153"/>
        <v/>
      </c>
      <c r="AC153" s="95" t="str">
        <f t="shared" si="154"/>
        <v/>
      </c>
      <c r="AD153" s="384"/>
      <c r="AE153" s="95"/>
      <c r="AF153" s="178"/>
      <c r="AG153" s="178" t="str">
        <f t="shared" si="155"/>
        <v/>
      </c>
      <c r="AH153" s="95" t="str">
        <f t="shared" si="156"/>
        <v/>
      </c>
      <c r="AI153" s="384"/>
      <c r="AJ153" s="95"/>
      <c r="AK153" s="178"/>
      <c r="AL153" s="178" t="str">
        <f t="shared" si="157"/>
        <v/>
      </c>
      <c r="AM153" s="95" t="str">
        <f t="shared" si="158"/>
        <v/>
      </c>
      <c r="AN153" s="384"/>
      <c r="AO153" s="95"/>
      <c r="AP153" s="178"/>
      <c r="AQ153" s="178" t="str">
        <f t="shared" si="159"/>
        <v/>
      </c>
      <c r="AR153" s="95" t="str">
        <f t="shared" si="160"/>
        <v/>
      </c>
      <c r="AS153" s="384"/>
      <c r="AT153" s="95"/>
      <c r="AU153" s="178"/>
      <c r="AV153" s="178" t="str">
        <f t="shared" si="161"/>
        <v/>
      </c>
      <c r="AW153" s="95" t="str">
        <f t="shared" si="162"/>
        <v/>
      </c>
      <c r="AX153" s="384"/>
    </row>
    <row r="154" spans="2:50" hidden="1">
      <c r="B154" s="390"/>
      <c r="C154" s="95">
        <v>8</v>
      </c>
      <c r="D154" s="95"/>
      <c r="E154" s="95"/>
      <c r="F154" s="95"/>
      <c r="G154" s="95"/>
      <c r="H154" s="409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00"/>
      <c r="M154" s="154" t="str">
        <f t="shared" si="148"/>
        <v/>
      </c>
      <c r="N154" s="385"/>
      <c r="O154" s="385"/>
      <c r="P154" s="95"/>
      <c r="Q154" s="178"/>
      <c r="R154" s="178" t="str">
        <f t="shared" si="149"/>
        <v/>
      </c>
      <c r="S154" s="95" t="str">
        <f t="shared" si="150"/>
        <v/>
      </c>
      <c r="T154" s="384"/>
      <c r="U154" s="95"/>
      <c r="V154" s="178"/>
      <c r="W154" s="178" t="str">
        <f t="shared" si="151"/>
        <v/>
      </c>
      <c r="X154" s="95" t="str">
        <f t="shared" si="152"/>
        <v/>
      </c>
      <c r="Y154" s="384"/>
      <c r="Z154" s="95"/>
      <c r="AA154" s="178"/>
      <c r="AB154" s="178" t="str">
        <f t="shared" si="153"/>
        <v/>
      </c>
      <c r="AC154" s="95" t="str">
        <f t="shared" si="154"/>
        <v/>
      </c>
      <c r="AD154" s="384"/>
      <c r="AE154" s="95"/>
      <c r="AF154" s="178"/>
      <c r="AG154" s="178" t="str">
        <f t="shared" si="155"/>
        <v/>
      </c>
      <c r="AH154" s="95" t="str">
        <f t="shared" si="156"/>
        <v/>
      </c>
      <c r="AI154" s="384"/>
      <c r="AJ154" s="95"/>
      <c r="AK154" s="178"/>
      <c r="AL154" s="178" t="str">
        <f t="shared" si="157"/>
        <v/>
      </c>
      <c r="AM154" s="95" t="str">
        <f t="shared" si="158"/>
        <v/>
      </c>
      <c r="AN154" s="384"/>
      <c r="AO154" s="95"/>
      <c r="AP154" s="178"/>
      <c r="AQ154" s="178" t="str">
        <f t="shared" si="159"/>
        <v/>
      </c>
      <c r="AR154" s="95" t="str">
        <f t="shared" si="160"/>
        <v/>
      </c>
      <c r="AS154" s="384"/>
      <c r="AT154" s="95"/>
      <c r="AU154" s="178"/>
      <c r="AV154" s="178" t="str">
        <f t="shared" si="161"/>
        <v/>
      </c>
      <c r="AW154" s="95" t="str">
        <f t="shared" si="162"/>
        <v/>
      </c>
      <c r="AX154" s="384"/>
    </row>
    <row r="155" spans="2:50" hidden="1">
      <c r="B155" s="390"/>
      <c r="C155" s="95">
        <v>9</v>
      </c>
      <c r="D155" s="95"/>
      <c r="E155" s="95"/>
      <c r="F155" s="95"/>
      <c r="G155" s="95"/>
      <c r="H155" s="409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00"/>
      <c r="M155" s="154" t="str">
        <f t="shared" si="148"/>
        <v/>
      </c>
      <c r="N155" s="385"/>
      <c r="O155" s="385"/>
      <c r="P155" s="95"/>
      <c r="Q155" s="178"/>
      <c r="R155" s="178" t="str">
        <f t="shared" si="149"/>
        <v/>
      </c>
      <c r="S155" s="95" t="str">
        <f t="shared" si="150"/>
        <v/>
      </c>
      <c r="T155" s="384"/>
      <c r="U155" s="95"/>
      <c r="V155" s="178"/>
      <c r="W155" s="178" t="str">
        <f t="shared" si="151"/>
        <v/>
      </c>
      <c r="X155" s="95" t="str">
        <f t="shared" si="152"/>
        <v/>
      </c>
      <c r="Y155" s="384"/>
      <c r="Z155" s="95"/>
      <c r="AA155" s="178"/>
      <c r="AB155" s="178" t="str">
        <f t="shared" si="153"/>
        <v/>
      </c>
      <c r="AC155" s="95" t="str">
        <f t="shared" si="154"/>
        <v/>
      </c>
      <c r="AD155" s="384"/>
      <c r="AE155" s="95"/>
      <c r="AF155" s="178"/>
      <c r="AG155" s="178" t="str">
        <f t="shared" si="155"/>
        <v/>
      </c>
      <c r="AH155" s="95" t="str">
        <f t="shared" si="156"/>
        <v/>
      </c>
      <c r="AI155" s="384"/>
      <c r="AJ155" s="95"/>
      <c r="AK155" s="178"/>
      <c r="AL155" s="178" t="str">
        <f t="shared" si="157"/>
        <v/>
      </c>
      <c r="AM155" s="95" t="str">
        <f t="shared" si="158"/>
        <v/>
      </c>
      <c r="AN155" s="384"/>
      <c r="AO155" s="95"/>
      <c r="AP155" s="178"/>
      <c r="AQ155" s="178" t="str">
        <f t="shared" si="159"/>
        <v/>
      </c>
      <c r="AR155" s="95" t="str">
        <f t="shared" si="160"/>
        <v/>
      </c>
      <c r="AS155" s="384"/>
      <c r="AT155" s="95"/>
      <c r="AU155" s="178"/>
      <c r="AV155" s="178" t="str">
        <f t="shared" si="161"/>
        <v/>
      </c>
      <c r="AW155" s="95" t="str">
        <f t="shared" si="162"/>
        <v/>
      </c>
      <c r="AX155" s="384"/>
    </row>
    <row r="156" spans="2:50" hidden="1">
      <c r="B156" s="390"/>
      <c r="C156" s="95">
        <v>10</v>
      </c>
      <c r="D156" s="95"/>
      <c r="E156" s="95"/>
      <c r="F156" s="95"/>
      <c r="G156" s="95"/>
      <c r="H156" s="409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00"/>
      <c r="M156" s="154" t="str">
        <f t="shared" si="148"/>
        <v/>
      </c>
      <c r="N156" s="385"/>
      <c r="O156" s="385"/>
      <c r="P156" s="95"/>
      <c r="Q156" s="178"/>
      <c r="R156" s="178" t="str">
        <f t="shared" si="149"/>
        <v/>
      </c>
      <c r="S156" s="95" t="str">
        <f t="shared" si="150"/>
        <v/>
      </c>
      <c r="T156" s="384"/>
      <c r="U156" s="95"/>
      <c r="V156" s="178"/>
      <c r="W156" s="178" t="str">
        <f t="shared" si="151"/>
        <v/>
      </c>
      <c r="X156" s="95" t="str">
        <f t="shared" si="152"/>
        <v/>
      </c>
      <c r="Y156" s="384"/>
      <c r="Z156" s="95"/>
      <c r="AA156" s="178"/>
      <c r="AB156" s="178" t="str">
        <f t="shared" si="153"/>
        <v/>
      </c>
      <c r="AC156" s="95" t="str">
        <f t="shared" si="154"/>
        <v/>
      </c>
      <c r="AD156" s="384"/>
      <c r="AE156" s="95"/>
      <c r="AF156" s="178"/>
      <c r="AG156" s="178" t="str">
        <f t="shared" si="155"/>
        <v/>
      </c>
      <c r="AH156" s="95" t="str">
        <f t="shared" si="156"/>
        <v/>
      </c>
      <c r="AI156" s="384"/>
      <c r="AJ156" s="95"/>
      <c r="AK156" s="178"/>
      <c r="AL156" s="178" t="str">
        <f t="shared" si="157"/>
        <v/>
      </c>
      <c r="AM156" s="95" t="str">
        <f t="shared" si="158"/>
        <v/>
      </c>
      <c r="AN156" s="384"/>
      <c r="AO156" s="95"/>
      <c r="AP156" s="178"/>
      <c r="AQ156" s="178" t="str">
        <f t="shared" si="159"/>
        <v/>
      </c>
      <c r="AR156" s="95" t="str">
        <f t="shared" si="160"/>
        <v/>
      </c>
      <c r="AS156" s="384"/>
      <c r="AT156" s="95"/>
      <c r="AU156" s="178"/>
      <c r="AV156" s="178" t="str">
        <f t="shared" si="161"/>
        <v/>
      </c>
      <c r="AW156" s="95" t="str">
        <f t="shared" si="162"/>
        <v/>
      </c>
      <c r="AX156" s="384"/>
    </row>
    <row r="157" spans="2:50" hidden="1">
      <c r="B157" s="390"/>
      <c r="C157" s="95">
        <v>11</v>
      </c>
      <c r="D157" s="95"/>
      <c r="E157" s="95"/>
      <c r="F157" s="95"/>
      <c r="G157" s="95"/>
      <c r="H157" s="409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00"/>
      <c r="M157" s="154" t="str">
        <f t="shared" si="148"/>
        <v/>
      </c>
      <c r="N157" s="385"/>
      <c r="O157" s="385"/>
      <c r="P157" s="95"/>
      <c r="Q157" s="178"/>
      <c r="R157" s="178" t="str">
        <f t="shared" si="149"/>
        <v/>
      </c>
      <c r="S157" s="95" t="str">
        <f t="shared" si="150"/>
        <v/>
      </c>
      <c r="T157" s="384"/>
      <c r="U157" s="95"/>
      <c r="V157" s="178"/>
      <c r="W157" s="178" t="str">
        <f t="shared" si="151"/>
        <v/>
      </c>
      <c r="X157" s="95" t="str">
        <f t="shared" si="152"/>
        <v/>
      </c>
      <c r="Y157" s="384"/>
      <c r="Z157" s="95"/>
      <c r="AA157" s="178"/>
      <c r="AB157" s="178" t="str">
        <f t="shared" si="153"/>
        <v/>
      </c>
      <c r="AC157" s="95" t="str">
        <f t="shared" si="154"/>
        <v/>
      </c>
      <c r="AD157" s="384"/>
      <c r="AE157" s="95"/>
      <c r="AF157" s="178"/>
      <c r="AG157" s="178" t="str">
        <f t="shared" si="155"/>
        <v/>
      </c>
      <c r="AH157" s="95" t="str">
        <f t="shared" si="156"/>
        <v/>
      </c>
      <c r="AI157" s="384"/>
      <c r="AJ157" s="95"/>
      <c r="AK157" s="178"/>
      <c r="AL157" s="178" t="str">
        <f t="shared" si="157"/>
        <v/>
      </c>
      <c r="AM157" s="95" t="str">
        <f t="shared" si="158"/>
        <v/>
      </c>
      <c r="AN157" s="384"/>
      <c r="AO157" s="95"/>
      <c r="AP157" s="178"/>
      <c r="AQ157" s="178" t="str">
        <f t="shared" si="159"/>
        <v/>
      </c>
      <c r="AR157" s="95" t="str">
        <f t="shared" si="160"/>
        <v/>
      </c>
      <c r="AS157" s="384"/>
      <c r="AT157" s="95"/>
      <c r="AU157" s="178"/>
      <c r="AV157" s="178" t="str">
        <f t="shared" si="161"/>
        <v/>
      </c>
      <c r="AW157" s="95" t="str">
        <f t="shared" si="162"/>
        <v/>
      </c>
      <c r="AX157" s="384"/>
    </row>
    <row r="158" spans="2:50" hidden="1">
      <c r="B158" s="390"/>
      <c r="C158" s="95">
        <v>12</v>
      </c>
      <c r="D158" s="95"/>
      <c r="E158" s="95"/>
      <c r="F158" s="95"/>
      <c r="G158" s="95"/>
      <c r="H158" s="409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00"/>
      <c r="M158" s="154" t="str">
        <f t="shared" si="148"/>
        <v/>
      </c>
      <c r="N158" s="385"/>
      <c r="O158" s="385"/>
      <c r="P158" s="95"/>
      <c r="Q158" s="178"/>
      <c r="R158" s="178" t="str">
        <f t="shared" si="149"/>
        <v/>
      </c>
      <c r="S158" s="95" t="str">
        <f t="shared" si="150"/>
        <v/>
      </c>
      <c r="T158" s="384"/>
      <c r="U158" s="95"/>
      <c r="V158" s="178"/>
      <c r="W158" s="178" t="str">
        <f t="shared" si="151"/>
        <v/>
      </c>
      <c r="X158" s="95" t="str">
        <f t="shared" si="152"/>
        <v/>
      </c>
      <c r="Y158" s="384"/>
      <c r="Z158" s="95"/>
      <c r="AA158" s="178"/>
      <c r="AB158" s="178" t="str">
        <f t="shared" si="153"/>
        <v/>
      </c>
      <c r="AC158" s="95" t="str">
        <f t="shared" si="154"/>
        <v/>
      </c>
      <c r="AD158" s="384"/>
      <c r="AE158" s="95"/>
      <c r="AF158" s="178"/>
      <c r="AG158" s="178" t="str">
        <f t="shared" si="155"/>
        <v/>
      </c>
      <c r="AH158" s="95" t="str">
        <f t="shared" si="156"/>
        <v/>
      </c>
      <c r="AI158" s="384"/>
      <c r="AJ158" s="95"/>
      <c r="AK158" s="178"/>
      <c r="AL158" s="178" t="str">
        <f t="shared" si="157"/>
        <v/>
      </c>
      <c r="AM158" s="95" t="str">
        <f t="shared" si="158"/>
        <v/>
      </c>
      <c r="AN158" s="384"/>
      <c r="AO158" s="95"/>
      <c r="AP158" s="178"/>
      <c r="AQ158" s="178" t="str">
        <f t="shared" si="159"/>
        <v/>
      </c>
      <c r="AR158" s="95" t="str">
        <f t="shared" si="160"/>
        <v/>
      </c>
      <c r="AS158" s="384"/>
      <c r="AT158" s="95"/>
      <c r="AU158" s="178"/>
      <c r="AV158" s="178" t="str">
        <f t="shared" si="161"/>
        <v/>
      </c>
      <c r="AW158" s="95" t="str">
        <f t="shared" si="162"/>
        <v/>
      </c>
      <c r="AX158" s="384"/>
    </row>
    <row r="159" spans="2:50" hidden="1">
      <c r="B159" s="390"/>
      <c r="C159" s="95">
        <v>13</v>
      </c>
      <c r="D159" s="95"/>
      <c r="E159" s="95"/>
      <c r="F159" s="95"/>
      <c r="G159" s="95"/>
      <c r="H159" s="409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00"/>
      <c r="M159" s="154" t="str">
        <f t="shared" si="148"/>
        <v/>
      </c>
      <c r="N159" s="385"/>
      <c r="O159" s="385"/>
      <c r="P159" s="95"/>
      <c r="Q159" s="178"/>
      <c r="R159" s="178" t="str">
        <f t="shared" si="149"/>
        <v/>
      </c>
      <c r="S159" s="95" t="str">
        <f t="shared" si="150"/>
        <v/>
      </c>
      <c r="T159" s="384"/>
      <c r="U159" s="95"/>
      <c r="V159" s="178"/>
      <c r="W159" s="178" t="str">
        <f t="shared" si="151"/>
        <v/>
      </c>
      <c r="X159" s="95" t="str">
        <f t="shared" si="152"/>
        <v/>
      </c>
      <c r="Y159" s="384"/>
      <c r="Z159" s="95"/>
      <c r="AA159" s="178"/>
      <c r="AB159" s="178" t="str">
        <f t="shared" si="153"/>
        <v/>
      </c>
      <c r="AC159" s="95" t="str">
        <f t="shared" si="154"/>
        <v/>
      </c>
      <c r="AD159" s="384"/>
      <c r="AE159" s="95"/>
      <c r="AF159" s="178"/>
      <c r="AG159" s="178" t="str">
        <f t="shared" si="155"/>
        <v/>
      </c>
      <c r="AH159" s="95" t="str">
        <f t="shared" si="156"/>
        <v/>
      </c>
      <c r="AI159" s="384"/>
      <c r="AJ159" s="95"/>
      <c r="AK159" s="178"/>
      <c r="AL159" s="178" t="str">
        <f t="shared" si="157"/>
        <v/>
      </c>
      <c r="AM159" s="95" t="str">
        <f t="shared" si="158"/>
        <v/>
      </c>
      <c r="AN159" s="384"/>
      <c r="AO159" s="95"/>
      <c r="AP159" s="178"/>
      <c r="AQ159" s="178" t="str">
        <f t="shared" si="159"/>
        <v/>
      </c>
      <c r="AR159" s="95" t="str">
        <f t="shared" si="160"/>
        <v/>
      </c>
      <c r="AS159" s="384"/>
      <c r="AT159" s="95"/>
      <c r="AU159" s="178"/>
      <c r="AV159" s="178" t="str">
        <f t="shared" si="161"/>
        <v/>
      </c>
      <c r="AW159" s="95" t="str">
        <f t="shared" si="162"/>
        <v/>
      </c>
      <c r="AX159" s="384"/>
    </row>
    <row r="160" spans="2:50" hidden="1">
      <c r="B160" s="390"/>
      <c r="C160" s="95">
        <v>14</v>
      </c>
      <c r="D160" s="95"/>
      <c r="E160" s="95"/>
      <c r="F160" s="95"/>
      <c r="G160" s="95"/>
      <c r="H160" s="409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00"/>
      <c r="M160" s="154" t="str">
        <f t="shared" si="148"/>
        <v/>
      </c>
      <c r="N160" s="385"/>
      <c r="O160" s="385"/>
      <c r="P160" s="95"/>
      <c r="Q160" s="178"/>
      <c r="R160" s="178" t="str">
        <f t="shared" si="149"/>
        <v/>
      </c>
      <c r="S160" s="95" t="str">
        <f t="shared" si="150"/>
        <v/>
      </c>
      <c r="T160" s="384"/>
      <c r="U160" s="95"/>
      <c r="V160" s="178"/>
      <c r="W160" s="178" t="str">
        <f t="shared" si="151"/>
        <v/>
      </c>
      <c r="X160" s="95" t="str">
        <f t="shared" si="152"/>
        <v/>
      </c>
      <c r="Y160" s="384"/>
      <c r="Z160" s="95"/>
      <c r="AA160" s="178"/>
      <c r="AB160" s="178" t="str">
        <f t="shared" si="153"/>
        <v/>
      </c>
      <c r="AC160" s="95" t="str">
        <f t="shared" si="154"/>
        <v/>
      </c>
      <c r="AD160" s="384"/>
      <c r="AE160" s="95"/>
      <c r="AF160" s="178"/>
      <c r="AG160" s="178" t="str">
        <f t="shared" si="155"/>
        <v/>
      </c>
      <c r="AH160" s="95" t="str">
        <f t="shared" si="156"/>
        <v/>
      </c>
      <c r="AI160" s="384"/>
      <c r="AJ160" s="95"/>
      <c r="AK160" s="178"/>
      <c r="AL160" s="178" t="str">
        <f t="shared" si="157"/>
        <v/>
      </c>
      <c r="AM160" s="95" t="str">
        <f t="shared" si="158"/>
        <v/>
      </c>
      <c r="AN160" s="384"/>
      <c r="AO160" s="95"/>
      <c r="AP160" s="178"/>
      <c r="AQ160" s="178" t="str">
        <f t="shared" si="159"/>
        <v/>
      </c>
      <c r="AR160" s="95" t="str">
        <f t="shared" si="160"/>
        <v/>
      </c>
      <c r="AS160" s="384"/>
      <c r="AT160" s="95"/>
      <c r="AU160" s="178"/>
      <c r="AV160" s="178" t="str">
        <f t="shared" si="161"/>
        <v/>
      </c>
      <c r="AW160" s="95" t="str">
        <f t="shared" si="162"/>
        <v/>
      </c>
      <c r="AX160" s="384"/>
    </row>
    <row r="161" spans="2:50" hidden="1">
      <c r="B161" s="390"/>
      <c r="C161" s="95">
        <v>15</v>
      </c>
      <c r="D161" s="95"/>
      <c r="E161" s="95"/>
      <c r="F161" s="95"/>
      <c r="G161" s="95"/>
      <c r="H161" s="410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00"/>
      <c r="M161" s="154" t="str">
        <f t="shared" si="148"/>
        <v/>
      </c>
      <c r="N161" s="385"/>
      <c r="O161" s="385"/>
      <c r="P161" s="95"/>
      <c r="Q161" s="178"/>
      <c r="R161" s="178" t="str">
        <f t="shared" si="149"/>
        <v/>
      </c>
      <c r="S161" s="95" t="str">
        <f t="shared" si="150"/>
        <v/>
      </c>
      <c r="T161" s="384"/>
      <c r="U161" s="95"/>
      <c r="V161" s="178"/>
      <c r="W161" s="178" t="str">
        <f t="shared" si="151"/>
        <v/>
      </c>
      <c r="X161" s="95" t="str">
        <f t="shared" si="152"/>
        <v/>
      </c>
      <c r="Y161" s="384"/>
      <c r="Z161" s="95"/>
      <c r="AA161" s="178"/>
      <c r="AB161" s="178" t="str">
        <f t="shared" si="153"/>
        <v/>
      </c>
      <c r="AC161" s="95" t="str">
        <f t="shared" si="154"/>
        <v/>
      </c>
      <c r="AD161" s="384"/>
      <c r="AE161" s="95"/>
      <c r="AF161" s="178"/>
      <c r="AG161" s="178" t="str">
        <f t="shared" si="155"/>
        <v/>
      </c>
      <c r="AH161" s="95" t="str">
        <f t="shared" si="156"/>
        <v/>
      </c>
      <c r="AI161" s="384"/>
      <c r="AJ161" s="95"/>
      <c r="AK161" s="178"/>
      <c r="AL161" s="178" t="str">
        <f t="shared" si="157"/>
        <v/>
      </c>
      <c r="AM161" s="95" t="str">
        <f t="shared" si="158"/>
        <v/>
      </c>
      <c r="AN161" s="384"/>
      <c r="AO161" s="95"/>
      <c r="AP161" s="178"/>
      <c r="AQ161" s="178" t="str">
        <f t="shared" si="159"/>
        <v/>
      </c>
      <c r="AR161" s="95" t="str">
        <f t="shared" si="160"/>
        <v/>
      </c>
      <c r="AS161" s="384"/>
      <c r="AT161" s="95"/>
      <c r="AU161" s="178"/>
      <c r="AV161" s="178" t="str">
        <f t="shared" si="161"/>
        <v/>
      </c>
      <c r="AW161" s="95" t="str">
        <f t="shared" si="162"/>
        <v/>
      </c>
      <c r="AX161" s="384"/>
    </row>
    <row r="162" spans="2:50" ht="15.75" hidden="1">
      <c r="B162" s="394" t="s">
        <v>115</v>
      </c>
      <c r="C162" s="395"/>
      <c r="D162" s="395"/>
      <c r="E162" s="395"/>
      <c r="F162" s="395"/>
      <c r="G162" s="395"/>
      <c r="H162" s="395"/>
      <c r="I162" s="151"/>
      <c r="J162" s="151"/>
      <c r="K162" s="151"/>
      <c r="L162" s="151"/>
      <c r="M162" s="151"/>
      <c r="N162" s="385" t="s">
        <v>116</v>
      </c>
      <c r="O162" s="397" t="s">
        <v>64</v>
      </c>
      <c r="P162" s="399">
        <f>AT142+1</f>
        <v>45923</v>
      </c>
      <c r="Q162" s="390"/>
      <c r="R162" s="390"/>
      <c r="S162" s="390"/>
      <c r="T162" s="390"/>
      <c r="U162" s="399">
        <f>P162+1</f>
        <v>45924</v>
      </c>
      <c r="V162" s="390"/>
      <c r="W162" s="390"/>
      <c r="X162" s="390"/>
      <c r="Y162" s="390"/>
      <c r="Z162" s="399">
        <f>U162+1</f>
        <v>45925</v>
      </c>
      <c r="AA162" s="390"/>
      <c r="AB162" s="390"/>
      <c r="AC162" s="390"/>
      <c r="AD162" s="390"/>
      <c r="AE162" s="399">
        <f>Z162+1</f>
        <v>45926</v>
      </c>
      <c r="AF162" s="390"/>
      <c r="AG162" s="390"/>
      <c r="AH162" s="390"/>
      <c r="AI162" s="390"/>
      <c r="AJ162" s="399">
        <f>AE162+1</f>
        <v>45927</v>
      </c>
      <c r="AK162" s="390"/>
      <c r="AL162" s="390"/>
      <c r="AM162" s="390"/>
      <c r="AN162" s="390"/>
      <c r="AO162" s="399">
        <f>AJ162+1</f>
        <v>45928</v>
      </c>
      <c r="AP162" s="390"/>
      <c r="AQ162" s="390"/>
      <c r="AR162" s="390"/>
      <c r="AS162" s="390"/>
      <c r="AT162" s="399">
        <f>AO162+1</f>
        <v>45929</v>
      </c>
      <c r="AU162" s="390"/>
      <c r="AV162" s="390"/>
      <c r="AW162" s="390"/>
      <c r="AX162" s="390"/>
    </row>
    <row r="163" spans="2:50" ht="15.75" hidden="1">
      <c r="B163" s="396"/>
      <c r="C163" s="396"/>
      <c r="D163" s="396"/>
      <c r="E163" s="396"/>
      <c r="F163" s="396"/>
      <c r="G163" s="396"/>
      <c r="H163" s="396"/>
      <c r="I163" s="151"/>
      <c r="J163" s="151"/>
      <c r="K163" s="151"/>
      <c r="L163" s="151"/>
      <c r="M163" s="151"/>
      <c r="N163" s="385"/>
      <c r="O163" s="398"/>
      <c r="P163" s="399" t="s">
        <v>78</v>
      </c>
      <c r="Q163" s="390"/>
      <c r="R163" s="390"/>
      <c r="S163" s="390"/>
      <c r="T163" s="390"/>
      <c r="U163" s="399" t="s">
        <v>79</v>
      </c>
      <c r="V163" s="390"/>
      <c r="W163" s="390"/>
      <c r="X163" s="390"/>
      <c r="Y163" s="390"/>
      <c r="Z163" s="399" t="s">
        <v>80</v>
      </c>
      <c r="AA163" s="390"/>
      <c r="AB163" s="390"/>
      <c r="AC163" s="390"/>
      <c r="AD163" s="390"/>
      <c r="AE163" s="399" t="s">
        <v>75</v>
      </c>
      <c r="AF163" s="390"/>
      <c r="AG163" s="390"/>
      <c r="AH163" s="390"/>
      <c r="AI163" s="390"/>
      <c r="AJ163" s="399" t="s">
        <v>76</v>
      </c>
      <c r="AK163" s="390"/>
      <c r="AL163" s="390"/>
      <c r="AM163" s="390"/>
      <c r="AN163" s="390"/>
      <c r="AO163" s="399" t="s">
        <v>71</v>
      </c>
      <c r="AP163" s="390"/>
      <c r="AQ163" s="390"/>
      <c r="AR163" s="390"/>
      <c r="AS163" s="390"/>
      <c r="AT163" s="399" t="s">
        <v>77</v>
      </c>
      <c r="AU163" s="390"/>
      <c r="AV163" s="390"/>
      <c r="AW163" s="390"/>
      <c r="AX163" s="390"/>
    </row>
    <row r="164" spans="2:50" hidden="1">
      <c r="B164" s="385" t="s">
        <v>117</v>
      </c>
      <c r="C164" s="385" t="s">
        <v>118</v>
      </c>
      <c r="D164" s="385"/>
      <c r="E164" s="385" t="s">
        <v>119</v>
      </c>
      <c r="F164" s="385"/>
      <c r="G164" s="385"/>
      <c r="H164" s="386" t="s">
        <v>120</v>
      </c>
      <c r="I164" s="389" t="s">
        <v>121</v>
      </c>
      <c r="J164" s="389"/>
      <c r="K164" s="389"/>
      <c r="L164" s="389" t="s">
        <v>120</v>
      </c>
      <c r="M164" s="389" t="s">
        <v>122</v>
      </c>
      <c r="N164" s="385"/>
      <c r="O164" s="385" t="s">
        <v>123</v>
      </c>
      <c r="P164" s="381" t="s">
        <v>124</v>
      </c>
      <c r="Q164" s="382"/>
      <c r="R164" s="382"/>
      <c r="S164" s="383"/>
      <c r="T164" s="385" t="s">
        <v>120</v>
      </c>
      <c r="U164" s="381" t="s">
        <v>124</v>
      </c>
      <c r="V164" s="382"/>
      <c r="W164" s="382"/>
      <c r="X164" s="383"/>
      <c r="Y164" s="385" t="s">
        <v>120</v>
      </c>
      <c r="Z164" s="381" t="s">
        <v>124</v>
      </c>
      <c r="AA164" s="382"/>
      <c r="AB164" s="382"/>
      <c r="AC164" s="383"/>
      <c r="AD164" s="385" t="s">
        <v>120</v>
      </c>
      <c r="AE164" s="381" t="s">
        <v>124</v>
      </c>
      <c r="AF164" s="382"/>
      <c r="AG164" s="382"/>
      <c r="AH164" s="383"/>
      <c r="AI164" s="385" t="s">
        <v>120</v>
      </c>
      <c r="AJ164" s="381" t="s">
        <v>124</v>
      </c>
      <c r="AK164" s="382"/>
      <c r="AL164" s="382"/>
      <c r="AM164" s="383"/>
      <c r="AN164" s="385" t="s">
        <v>120</v>
      </c>
      <c r="AO164" s="381" t="s">
        <v>124</v>
      </c>
      <c r="AP164" s="382"/>
      <c r="AQ164" s="382"/>
      <c r="AR164" s="383"/>
      <c r="AS164" s="385" t="s">
        <v>120</v>
      </c>
      <c r="AT164" s="381" t="s">
        <v>124</v>
      </c>
      <c r="AU164" s="382"/>
      <c r="AV164" s="382"/>
      <c r="AW164" s="383"/>
      <c r="AX164" s="385" t="s">
        <v>120</v>
      </c>
    </row>
    <row r="165" spans="2:50" hidden="1">
      <c r="B165" s="385"/>
      <c r="C165" s="385"/>
      <c r="D165" s="385"/>
      <c r="E165" s="385" t="s">
        <v>125</v>
      </c>
      <c r="F165" s="385"/>
      <c r="G165" s="385"/>
      <c r="H165" s="387"/>
      <c r="I165" s="389" t="s">
        <v>125</v>
      </c>
      <c r="J165" s="389"/>
      <c r="K165" s="389"/>
      <c r="L165" s="389"/>
      <c r="M165" s="389"/>
      <c r="N165" s="385"/>
      <c r="O165" s="385"/>
      <c r="P165" s="381" t="s">
        <v>126</v>
      </c>
      <c r="Q165" s="382"/>
      <c r="R165" s="382"/>
      <c r="S165" s="383"/>
      <c r="T165" s="385"/>
      <c r="U165" s="381" t="s">
        <v>126</v>
      </c>
      <c r="V165" s="382"/>
      <c r="W165" s="382"/>
      <c r="X165" s="383"/>
      <c r="Y165" s="385"/>
      <c r="Z165" s="381" t="s">
        <v>126</v>
      </c>
      <c r="AA165" s="382"/>
      <c r="AB165" s="382"/>
      <c r="AC165" s="383"/>
      <c r="AD165" s="385"/>
      <c r="AE165" s="381" t="s">
        <v>126</v>
      </c>
      <c r="AF165" s="382"/>
      <c r="AG165" s="382"/>
      <c r="AH165" s="383"/>
      <c r="AI165" s="385"/>
      <c r="AJ165" s="381" t="s">
        <v>126</v>
      </c>
      <c r="AK165" s="382"/>
      <c r="AL165" s="382"/>
      <c r="AM165" s="383"/>
      <c r="AN165" s="385"/>
      <c r="AO165" s="381" t="s">
        <v>126</v>
      </c>
      <c r="AP165" s="382"/>
      <c r="AQ165" s="382"/>
      <c r="AR165" s="383"/>
      <c r="AS165" s="385"/>
      <c r="AT165" s="381" t="s">
        <v>126</v>
      </c>
      <c r="AU165" s="382"/>
      <c r="AV165" s="382"/>
      <c r="AW165" s="383"/>
      <c r="AX165" s="385"/>
    </row>
    <row r="166" spans="2:50" hidden="1">
      <c r="B166" s="385"/>
      <c r="C166" s="385"/>
      <c r="D166" s="385"/>
      <c r="E166" s="94" t="s">
        <v>127</v>
      </c>
      <c r="F166" s="94" t="s">
        <v>128</v>
      </c>
      <c r="G166" s="94" t="s">
        <v>129</v>
      </c>
      <c r="H166" s="388"/>
      <c r="I166" s="153" t="s">
        <v>127</v>
      </c>
      <c r="J166" s="153" t="s">
        <v>128</v>
      </c>
      <c r="K166" s="153" t="s">
        <v>129</v>
      </c>
      <c r="L166" s="389"/>
      <c r="M166" s="389"/>
      <c r="N166" s="385"/>
      <c r="O166" s="385"/>
      <c r="P166" s="94" t="s">
        <v>127</v>
      </c>
      <c r="Q166" s="94" t="s">
        <v>128</v>
      </c>
      <c r="R166" s="94" t="s">
        <v>129</v>
      </c>
      <c r="S166" s="94" t="s">
        <v>122</v>
      </c>
      <c r="T166" s="385"/>
      <c r="U166" s="94" t="s">
        <v>127</v>
      </c>
      <c r="V166" s="94" t="s">
        <v>128</v>
      </c>
      <c r="W166" s="94" t="s">
        <v>129</v>
      </c>
      <c r="X166" s="94" t="s">
        <v>122</v>
      </c>
      <c r="Y166" s="385"/>
      <c r="Z166" s="94" t="s">
        <v>127</v>
      </c>
      <c r="AA166" s="94" t="s">
        <v>128</v>
      </c>
      <c r="AB166" s="94" t="s">
        <v>129</v>
      </c>
      <c r="AC166" s="94" t="s">
        <v>122</v>
      </c>
      <c r="AD166" s="385"/>
      <c r="AE166" s="94" t="s">
        <v>127</v>
      </c>
      <c r="AF166" s="94" t="s">
        <v>128</v>
      </c>
      <c r="AG166" s="94" t="s">
        <v>129</v>
      </c>
      <c r="AH166" s="94" t="s">
        <v>122</v>
      </c>
      <c r="AI166" s="385"/>
      <c r="AJ166" s="94" t="s">
        <v>127</v>
      </c>
      <c r="AK166" s="94" t="s">
        <v>128</v>
      </c>
      <c r="AL166" s="94" t="s">
        <v>129</v>
      </c>
      <c r="AM166" s="94" t="s">
        <v>122</v>
      </c>
      <c r="AN166" s="385"/>
      <c r="AO166" s="94" t="s">
        <v>127</v>
      </c>
      <c r="AP166" s="94" t="s">
        <v>128</v>
      </c>
      <c r="AQ166" s="94" t="s">
        <v>129</v>
      </c>
      <c r="AR166" s="94" t="s">
        <v>122</v>
      </c>
      <c r="AS166" s="385"/>
      <c r="AT166" s="94" t="s">
        <v>127</v>
      </c>
      <c r="AU166" s="94" t="s">
        <v>128</v>
      </c>
      <c r="AV166" s="94" t="s">
        <v>129</v>
      </c>
      <c r="AW166" s="94" t="s">
        <v>122</v>
      </c>
      <c r="AX166" s="385"/>
    </row>
    <row r="167" spans="2:50" hidden="1">
      <c r="B167" s="390" t="s">
        <v>198</v>
      </c>
      <c r="C167" s="95">
        <v>1</v>
      </c>
      <c r="D167" s="95" t="s">
        <v>199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08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00">
        <f>IFERROR(AVERAGE(K167:K181),"-")</f>
        <v>105.98343875744075</v>
      </c>
      <c r="M167" s="154">
        <f>IFERROR(RANK(K167, K$167:K$181),"")</f>
        <v>5</v>
      </c>
      <c r="N167" s="385"/>
      <c r="O167" s="385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384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384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384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384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384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384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384">
        <f>AVERAGE(AV167:AV181)</f>
        <v>105.93602585125649</v>
      </c>
    </row>
    <row r="168" spans="2:50" hidden="1">
      <c r="B168" s="390"/>
      <c r="C168" s="95">
        <v>2</v>
      </c>
      <c r="D168" s="95" t="s">
        <v>200</v>
      </c>
      <c r="E168" s="95">
        <v>17</v>
      </c>
      <c r="F168" s="95">
        <v>1500</v>
      </c>
      <c r="G168" s="178">
        <f t="shared" si="164"/>
        <v>88.235294117647058</v>
      </c>
      <c r="H168" s="409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00"/>
      <c r="M168" s="154">
        <f t="shared" ref="M168:M181" si="166">IFERROR(RANK(K168, K$167:K$181),"")</f>
        <v>4</v>
      </c>
      <c r="N168" s="385"/>
      <c r="O168" s="385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384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384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384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384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384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384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384"/>
    </row>
    <row r="169" spans="2:50" hidden="1">
      <c r="B169" s="390"/>
      <c r="C169" s="95">
        <v>3</v>
      </c>
      <c r="D169" s="95" t="s">
        <v>203</v>
      </c>
      <c r="E169" s="95">
        <v>17</v>
      </c>
      <c r="F169" s="95">
        <v>2000</v>
      </c>
      <c r="G169" s="178">
        <f t="shared" si="164"/>
        <v>117.64705882352941</v>
      </c>
      <c r="H169" s="409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00"/>
      <c r="M169" s="154">
        <f t="shared" si="166"/>
        <v>2</v>
      </c>
      <c r="N169" s="385"/>
      <c r="O169" s="385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384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384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384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384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384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384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384"/>
    </row>
    <row r="170" spans="2:50" hidden="1">
      <c r="B170" s="390"/>
      <c r="C170" s="95">
        <v>4</v>
      </c>
      <c r="D170" s="95" t="s">
        <v>204</v>
      </c>
      <c r="E170" s="95">
        <v>17</v>
      </c>
      <c r="F170" s="95">
        <v>2000</v>
      </c>
      <c r="G170" s="178">
        <f t="shared" si="164"/>
        <v>117.64705882352941</v>
      </c>
      <c r="H170" s="409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00"/>
      <c r="M170" s="154">
        <f t="shared" si="166"/>
        <v>3</v>
      </c>
      <c r="N170" s="385"/>
      <c r="O170" s="385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384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384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384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384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384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384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384"/>
    </row>
    <row r="171" spans="2:50" hidden="1">
      <c r="B171" s="390"/>
      <c r="C171" s="95">
        <v>5</v>
      </c>
      <c r="D171" s="95" t="s">
        <v>205</v>
      </c>
      <c r="E171" s="95">
        <v>8</v>
      </c>
      <c r="F171" s="95">
        <v>1500</v>
      </c>
      <c r="G171" s="178">
        <f t="shared" si="164"/>
        <v>187.5</v>
      </c>
      <c r="H171" s="409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00"/>
      <c r="M171" s="154">
        <f t="shared" si="166"/>
        <v>1</v>
      </c>
      <c r="N171" s="385"/>
      <c r="O171" s="385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384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384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384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384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384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384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384"/>
    </row>
    <row r="172" spans="2:50" hidden="1">
      <c r="B172" s="390"/>
      <c r="C172" s="95">
        <v>6</v>
      </c>
      <c r="D172" s="95" t="s">
        <v>206</v>
      </c>
      <c r="E172" s="95">
        <v>20</v>
      </c>
      <c r="F172" s="95">
        <v>1500</v>
      </c>
      <c r="G172" s="178">
        <f t="shared" si="164"/>
        <v>75</v>
      </c>
      <c r="H172" s="409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00"/>
      <c r="M172" s="154">
        <f t="shared" si="166"/>
        <v>6</v>
      </c>
      <c r="N172" s="385"/>
      <c r="O172" s="385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384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384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384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384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384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384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384"/>
    </row>
    <row r="173" spans="2:50" hidden="1">
      <c r="B173" s="390"/>
      <c r="C173" s="95">
        <v>7</v>
      </c>
      <c r="D173" s="95"/>
      <c r="E173" s="95"/>
      <c r="F173" s="95"/>
      <c r="G173" s="95"/>
      <c r="H173" s="409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00"/>
      <c r="M173" s="154" t="str">
        <f t="shared" si="166"/>
        <v/>
      </c>
      <c r="N173" s="385"/>
      <c r="O173" s="385"/>
      <c r="P173" s="95"/>
      <c r="Q173" s="178"/>
      <c r="R173" s="178" t="str">
        <f t="shared" si="167"/>
        <v/>
      </c>
      <c r="S173" s="95" t="str">
        <f t="shared" si="168"/>
        <v/>
      </c>
      <c r="T173" s="384"/>
      <c r="U173" s="95"/>
      <c r="V173" s="178"/>
      <c r="W173" s="178" t="str">
        <f t="shared" si="169"/>
        <v/>
      </c>
      <c r="X173" s="95" t="str">
        <f t="shared" si="170"/>
        <v/>
      </c>
      <c r="Y173" s="384"/>
      <c r="Z173" s="95"/>
      <c r="AA173" s="178"/>
      <c r="AB173" s="178" t="str">
        <f t="shared" si="171"/>
        <v/>
      </c>
      <c r="AC173" s="95" t="str">
        <f t="shared" si="172"/>
        <v/>
      </c>
      <c r="AD173" s="384"/>
      <c r="AE173" s="95"/>
      <c r="AF173" s="178"/>
      <c r="AG173" s="178" t="str">
        <f t="shared" si="173"/>
        <v/>
      </c>
      <c r="AH173" s="95" t="str">
        <f t="shared" si="174"/>
        <v/>
      </c>
      <c r="AI173" s="384"/>
      <c r="AJ173" s="95"/>
      <c r="AK173" s="178"/>
      <c r="AL173" s="178" t="str">
        <f t="shared" si="175"/>
        <v/>
      </c>
      <c r="AM173" s="95" t="str">
        <f t="shared" si="176"/>
        <v/>
      </c>
      <c r="AN173" s="384"/>
      <c r="AO173" s="95"/>
      <c r="AP173" s="178"/>
      <c r="AQ173" s="178" t="str">
        <f t="shared" si="177"/>
        <v/>
      </c>
      <c r="AR173" s="95" t="str">
        <f t="shared" si="178"/>
        <v/>
      </c>
      <c r="AS173" s="384"/>
      <c r="AT173" s="95"/>
      <c r="AU173" s="178"/>
      <c r="AV173" s="178" t="str">
        <f t="shared" si="179"/>
        <v/>
      </c>
      <c r="AW173" s="95" t="str">
        <f t="shared" si="180"/>
        <v/>
      </c>
      <c r="AX173" s="384"/>
    </row>
    <row r="174" spans="2:50" hidden="1">
      <c r="B174" s="390"/>
      <c r="C174" s="95">
        <v>8</v>
      </c>
      <c r="D174" s="95"/>
      <c r="E174" s="95"/>
      <c r="F174" s="95"/>
      <c r="G174" s="95"/>
      <c r="H174" s="409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00"/>
      <c r="M174" s="154" t="str">
        <f t="shared" si="166"/>
        <v/>
      </c>
      <c r="N174" s="385"/>
      <c r="O174" s="385"/>
      <c r="P174" s="95"/>
      <c r="Q174" s="178"/>
      <c r="R174" s="178" t="str">
        <f t="shared" si="167"/>
        <v/>
      </c>
      <c r="S174" s="95" t="str">
        <f t="shared" si="168"/>
        <v/>
      </c>
      <c r="T174" s="384"/>
      <c r="U174" s="95"/>
      <c r="V174" s="178"/>
      <c r="W174" s="178" t="str">
        <f t="shared" si="169"/>
        <v/>
      </c>
      <c r="X174" s="95" t="str">
        <f t="shared" si="170"/>
        <v/>
      </c>
      <c r="Y174" s="384"/>
      <c r="Z174" s="95"/>
      <c r="AA174" s="178"/>
      <c r="AB174" s="178" t="str">
        <f t="shared" si="171"/>
        <v/>
      </c>
      <c r="AC174" s="95" t="str">
        <f t="shared" si="172"/>
        <v/>
      </c>
      <c r="AD174" s="384"/>
      <c r="AE174" s="95"/>
      <c r="AF174" s="178"/>
      <c r="AG174" s="178" t="str">
        <f t="shared" si="173"/>
        <v/>
      </c>
      <c r="AH174" s="95" t="str">
        <f t="shared" si="174"/>
        <v/>
      </c>
      <c r="AI174" s="384"/>
      <c r="AJ174" s="95"/>
      <c r="AK174" s="178"/>
      <c r="AL174" s="178" t="str">
        <f t="shared" si="175"/>
        <v/>
      </c>
      <c r="AM174" s="95" t="str">
        <f t="shared" si="176"/>
        <v/>
      </c>
      <c r="AN174" s="384"/>
      <c r="AO174" s="95"/>
      <c r="AP174" s="178"/>
      <c r="AQ174" s="178" t="str">
        <f t="shared" si="177"/>
        <v/>
      </c>
      <c r="AR174" s="95" t="str">
        <f t="shared" si="178"/>
        <v/>
      </c>
      <c r="AS174" s="384"/>
      <c r="AT174" s="95"/>
      <c r="AU174" s="178"/>
      <c r="AV174" s="178" t="str">
        <f t="shared" si="179"/>
        <v/>
      </c>
      <c r="AW174" s="95" t="str">
        <f t="shared" si="180"/>
        <v/>
      </c>
      <c r="AX174" s="384"/>
    </row>
    <row r="175" spans="2:50" hidden="1">
      <c r="B175" s="390"/>
      <c r="C175" s="95">
        <v>9</v>
      </c>
      <c r="D175" s="95"/>
      <c r="E175" s="95"/>
      <c r="F175" s="95"/>
      <c r="G175" s="95"/>
      <c r="H175" s="409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00"/>
      <c r="M175" s="154" t="str">
        <f t="shared" si="166"/>
        <v/>
      </c>
      <c r="N175" s="385"/>
      <c r="O175" s="385"/>
      <c r="P175" s="95"/>
      <c r="Q175" s="178"/>
      <c r="R175" s="178" t="str">
        <f t="shared" si="167"/>
        <v/>
      </c>
      <c r="S175" s="95" t="str">
        <f t="shared" si="168"/>
        <v/>
      </c>
      <c r="T175" s="384"/>
      <c r="U175" s="95"/>
      <c r="V175" s="178"/>
      <c r="W175" s="178" t="str">
        <f t="shared" si="169"/>
        <v/>
      </c>
      <c r="X175" s="95" t="str">
        <f t="shared" si="170"/>
        <v/>
      </c>
      <c r="Y175" s="384"/>
      <c r="Z175" s="95"/>
      <c r="AA175" s="178"/>
      <c r="AB175" s="178" t="str">
        <f t="shared" si="171"/>
        <v/>
      </c>
      <c r="AC175" s="95" t="str">
        <f t="shared" si="172"/>
        <v/>
      </c>
      <c r="AD175" s="384"/>
      <c r="AE175" s="95"/>
      <c r="AF175" s="178"/>
      <c r="AG175" s="178" t="str">
        <f t="shared" si="173"/>
        <v/>
      </c>
      <c r="AH175" s="95" t="str">
        <f t="shared" si="174"/>
        <v/>
      </c>
      <c r="AI175" s="384"/>
      <c r="AJ175" s="95"/>
      <c r="AK175" s="178"/>
      <c r="AL175" s="178" t="str">
        <f t="shared" si="175"/>
        <v/>
      </c>
      <c r="AM175" s="95" t="str">
        <f t="shared" si="176"/>
        <v/>
      </c>
      <c r="AN175" s="384"/>
      <c r="AO175" s="95"/>
      <c r="AP175" s="178"/>
      <c r="AQ175" s="178" t="str">
        <f t="shared" si="177"/>
        <v/>
      </c>
      <c r="AR175" s="95" t="str">
        <f t="shared" si="178"/>
        <v/>
      </c>
      <c r="AS175" s="384"/>
      <c r="AT175" s="95"/>
      <c r="AU175" s="178"/>
      <c r="AV175" s="178" t="str">
        <f t="shared" si="179"/>
        <v/>
      </c>
      <c r="AW175" s="95" t="str">
        <f t="shared" si="180"/>
        <v/>
      </c>
      <c r="AX175" s="384"/>
    </row>
    <row r="176" spans="2:50" hidden="1">
      <c r="B176" s="390"/>
      <c r="C176" s="95">
        <v>10</v>
      </c>
      <c r="D176" s="95"/>
      <c r="E176" s="95"/>
      <c r="F176" s="95"/>
      <c r="G176" s="95"/>
      <c r="H176" s="409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00"/>
      <c r="M176" s="154" t="str">
        <f t="shared" si="166"/>
        <v/>
      </c>
      <c r="N176" s="385"/>
      <c r="O176" s="385"/>
      <c r="P176" s="95"/>
      <c r="Q176" s="178"/>
      <c r="R176" s="178" t="str">
        <f t="shared" si="167"/>
        <v/>
      </c>
      <c r="S176" s="95" t="str">
        <f t="shared" si="168"/>
        <v/>
      </c>
      <c r="T176" s="384"/>
      <c r="U176" s="95"/>
      <c r="V176" s="178"/>
      <c r="W176" s="178" t="str">
        <f t="shared" si="169"/>
        <v/>
      </c>
      <c r="X176" s="95" t="str">
        <f t="shared" si="170"/>
        <v/>
      </c>
      <c r="Y176" s="384"/>
      <c r="Z176" s="95"/>
      <c r="AA176" s="178"/>
      <c r="AB176" s="178" t="str">
        <f t="shared" si="171"/>
        <v/>
      </c>
      <c r="AC176" s="95" t="str">
        <f t="shared" si="172"/>
        <v/>
      </c>
      <c r="AD176" s="384"/>
      <c r="AE176" s="95"/>
      <c r="AF176" s="178"/>
      <c r="AG176" s="178" t="str">
        <f t="shared" si="173"/>
        <v/>
      </c>
      <c r="AH176" s="95" t="str">
        <f t="shared" si="174"/>
        <v/>
      </c>
      <c r="AI176" s="384"/>
      <c r="AJ176" s="95"/>
      <c r="AK176" s="178"/>
      <c r="AL176" s="178" t="str">
        <f t="shared" si="175"/>
        <v/>
      </c>
      <c r="AM176" s="95" t="str">
        <f t="shared" si="176"/>
        <v/>
      </c>
      <c r="AN176" s="384"/>
      <c r="AO176" s="95"/>
      <c r="AP176" s="178"/>
      <c r="AQ176" s="178" t="str">
        <f t="shared" si="177"/>
        <v/>
      </c>
      <c r="AR176" s="95" t="str">
        <f t="shared" si="178"/>
        <v/>
      </c>
      <c r="AS176" s="384"/>
      <c r="AT176" s="95"/>
      <c r="AU176" s="178"/>
      <c r="AV176" s="178" t="str">
        <f t="shared" si="179"/>
        <v/>
      </c>
      <c r="AW176" s="95" t="str">
        <f t="shared" si="180"/>
        <v/>
      </c>
      <c r="AX176" s="384"/>
    </row>
    <row r="177" spans="2:50" hidden="1">
      <c r="B177" s="390"/>
      <c r="C177" s="95">
        <v>11</v>
      </c>
      <c r="D177" s="95"/>
      <c r="E177" s="95"/>
      <c r="F177" s="95"/>
      <c r="G177" s="95"/>
      <c r="H177" s="409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00"/>
      <c r="M177" s="154" t="str">
        <f t="shared" si="166"/>
        <v/>
      </c>
      <c r="N177" s="385"/>
      <c r="O177" s="385"/>
      <c r="P177" s="95"/>
      <c r="Q177" s="178"/>
      <c r="R177" s="178" t="str">
        <f t="shared" si="167"/>
        <v/>
      </c>
      <c r="S177" s="95" t="str">
        <f t="shared" si="168"/>
        <v/>
      </c>
      <c r="T177" s="384"/>
      <c r="U177" s="95"/>
      <c r="V177" s="178"/>
      <c r="W177" s="178" t="str">
        <f t="shared" si="169"/>
        <v/>
      </c>
      <c r="X177" s="95" t="str">
        <f t="shared" si="170"/>
        <v/>
      </c>
      <c r="Y177" s="384"/>
      <c r="Z177" s="95"/>
      <c r="AA177" s="178"/>
      <c r="AB177" s="178" t="str">
        <f t="shared" si="171"/>
        <v/>
      </c>
      <c r="AC177" s="95" t="str">
        <f t="shared" si="172"/>
        <v/>
      </c>
      <c r="AD177" s="384"/>
      <c r="AE177" s="95"/>
      <c r="AF177" s="178"/>
      <c r="AG177" s="178" t="str">
        <f t="shared" si="173"/>
        <v/>
      </c>
      <c r="AH177" s="95" t="str">
        <f t="shared" si="174"/>
        <v/>
      </c>
      <c r="AI177" s="384"/>
      <c r="AJ177" s="95"/>
      <c r="AK177" s="178"/>
      <c r="AL177" s="178" t="str">
        <f t="shared" si="175"/>
        <v/>
      </c>
      <c r="AM177" s="95" t="str">
        <f t="shared" si="176"/>
        <v/>
      </c>
      <c r="AN177" s="384"/>
      <c r="AO177" s="95"/>
      <c r="AP177" s="178"/>
      <c r="AQ177" s="178" t="str">
        <f t="shared" si="177"/>
        <v/>
      </c>
      <c r="AR177" s="95" t="str">
        <f t="shared" si="178"/>
        <v/>
      </c>
      <c r="AS177" s="384"/>
      <c r="AT177" s="95"/>
      <c r="AU177" s="178"/>
      <c r="AV177" s="178" t="str">
        <f t="shared" si="179"/>
        <v/>
      </c>
      <c r="AW177" s="95" t="str">
        <f t="shared" si="180"/>
        <v/>
      </c>
      <c r="AX177" s="384"/>
    </row>
    <row r="178" spans="2:50" hidden="1">
      <c r="B178" s="390"/>
      <c r="C178" s="95">
        <v>12</v>
      </c>
      <c r="D178" s="95"/>
      <c r="E178" s="95"/>
      <c r="F178" s="95"/>
      <c r="G178" s="95"/>
      <c r="H178" s="409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00"/>
      <c r="M178" s="154" t="str">
        <f t="shared" si="166"/>
        <v/>
      </c>
      <c r="N178" s="385"/>
      <c r="O178" s="385"/>
      <c r="P178" s="95"/>
      <c r="Q178" s="178"/>
      <c r="R178" s="178" t="str">
        <f t="shared" si="167"/>
        <v/>
      </c>
      <c r="S178" s="95" t="str">
        <f t="shared" si="168"/>
        <v/>
      </c>
      <c r="T178" s="384"/>
      <c r="U178" s="95"/>
      <c r="V178" s="178"/>
      <c r="W178" s="178" t="str">
        <f t="shared" si="169"/>
        <v/>
      </c>
      <c r="X178" s="95" t="str">
        <f t="shared" si="170"/>
        <v/>
      </c>
      <c r="Y178" s="384"/>
      <c r="Z178" s="95"/>
      <c r="AA178" s="178"/>
      <c r="AB178" s="178" t="str">
        <f t="shared" si="171"/>
        <v/>
      </c>
      <c r="AC178" s="95" t="str">
        <f t="shared" si="172"/>
        <v/>
      </c>
      <c r="AD178" s="384"/>
      <c r="AE178" s="95"/>
      <c r="AF178" s="178"/>
      <c r="AG178" s="178" t="str">
        <f t="shared" si="173"/>
        <v/>
      </c>
      <c r="AH178" s="95" t="str">
        <f t="shared" si="174"/>
        <v/>
      </c>
      <c r="AI178" s="384"/>
      <c r="AJ178" s="95"/>
      <c r="AK178" s="178"/>
      <c r="AL178" s="178" t="str">
        <f t="shared" si="175"/>
        <v/>
      </c>
      <c r="AM178" s="95" t="str">
        <f t="shared" si="176"/>
        <v/>
      </c>
      <c r="AN178" s="384"/>
      <c r="AO178" s="95"/>
      <c r="AP178" s="178"/>
      <c r="AQ178" s="178" t="str">
        <f t="shared" si="177"/>
        <v/>
      </c>
      <c r="AR178" s="95" t="str">
        <f t="shared" si="178"/>
        <v/>
      </c>
      <c r="AS178" s="384"/>
      <c r="AT178" s="95"/>
      <c r="AU178" s="178"/>
      <c r="AV178" s="178" t="str">
        <f t="shared" si="179"/>
        <v/>
      </c>
      <c r="AW178" s="95" t="str">
        <f t="shared" si="180"/>
        <v/>
      </c>
      <c r="AX178" s="384"/>
    </row>
    <row r="179" spans="2:50" hidden="1">
      <c r="B179" s="390"/>
      <c r="C179" s="95">
        <v>13</v>
      </c>
      <c r="D179" s="95"/>
      <c r="E179" s="95"/>
      <c r="F179" s="95"/>
      <c r="G179" s="95"/>
      <c r="H179" s="409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00"/>
      <c r="M179" s="154" t="str">
        <f t="shared" si="166"/>
        <v/>
      </c>
      <c r="N179" s="385"/>
      <c r="O179" s="385"/>
      <c r="P179" s="95"/>
      <c r="Q179" s="178"/>
      <c r="R179" s="178" t="str">
        <f t="shared" si="167"/>
        <v/>
      </c>
      <c r="S179" s="95" t="str">
        <f t="shared" si="168"/>
        <v/>
      </c>
      <c r="T179" s="384"/>
      <c r="U179" s="95"/>
      <c r="V179" s="178"/>
      <c r="W179" s="178" t="str">
        <f t="shared" si="169"/>
        <v/>
      </c>
      <c r="X179" s="95" t="str">
        <f t="shared" si="170"/>
        <v/>
      </c>
      <c r="Y179" s="384"/>
      <c r="Z179" s="95"/>
      <c r="AA179" s="178"/>
      <c r="AB179" s="178" t="str">
        <f t="shared" si="171"/>
        <v/>
      </c>
      <c r="AC179" s="95" t="str">
        <f t="shared" si="172"/>
        <v/>
      </c>
      <c r="AD179" s="384"/>
      <c r="AE179" s="95"/>
      <c r="AF179" s="178"/>
      <c r="AG179" s="178" t="str">
        <f t="shared" si="173"/>
        <v/>
      </c>
      <c r="AH179" s="95" t="str">
        <f t="shared" si="174"/>
        <v/>
      </c>
      <c r="AI179" s="384"/>
      <c r="AJ179" s="95"/>
      <c r="AK179" s="178"/>
      <c r="AL179" s="178" t="str">
        <f t="shared" si="175"/>
        <v/>
      </c>
      <c r="AM179" s="95" t="str">
        <f t="shared" si="176"/>
        <v/>
      </c>
      <c r="AN179" s="384"/>
      <c r="AO179" s="95"/>
      <c r="AP179" s="178"/>
      <c r="AQ179" s="178" t="str">
        <f t="shared" si="177"/>
        <v/>
      </c>
      <c r="AR179" s="95" t="str">
        <f t="shared" si="178"/>
        <v/>
      </c>
      <c r="AS179" s="384"/>
      <c r="AT179" s="95"/>
      <c r="AU179" s="178"/>
      <c r="AV179" s="178" t="str">
        <f t="shared" si="179"/>
        <v/>
      </c>
      <c r="AW179" s="95" t="str">
        <f t="shared" si="180"/>
        <v/>
      </c>
      <c r="AX179" s="384"/>
    </row>
    <row r="180" spans="2:50" hidden="1">
      <c r="B180" s="390"/>
      <c r="C180" s="95">
        <v>14</v>
      </c>
      <c r="D180" s="95"/>
      <c r="E180" s="95"/>
      <c r="F180" s="95"/>
      <c r="G180" s="95"/>
      <c r="H180" s="409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00"/>
      <c r="M180" s="154" t="str">
        <f t="shared" si="166"/>
        <v/>
      </c>
      <c r="N180" s="385"/>
      <c r="O180" s="385"/>
      <c r="P180" s="95"/>
      <c r="Q180" s="178"/>
      <c r="R180" s="178" t="str">
        <f t="shared" si="167"/>
        <v/>
      </c>
      <c r="S180" s="95" t="str">
        <f t="shared" si="168"/>
        <v/>
      </c>
      <c r="T180" s="384"/>
      <c r="U180" s="95"/>
      <c r="V180" s="178"/>
      <c r="W180" s="178" t="str">
        <f t="shared" si="169"/>
        <v/>
      </c>
      <c r="X180" s="95" t="str">
        <f t="shared" si="170"/>
        <v/>
      </c>
      <c r="Y180" s="384"/>
      <c r="Z180" s="95"/>
      <c r="AA180" s="178"/>
      <c r="AB180" s="178" t="str">
        <f t="shared" si="171"/>
        <v/>
      </c>
      <c r="AC180" s="95" t="str">
        <f t="shared" si="172"/>
        <v/>
      </c>
      <c r="AD180" s="384"/>
      <c r="AE180" s="95"/>
      <c r="AF180" s="178"/>
      <c r="AG180" s="178" t="str">
        <f t="shared" si="173"/>
        <v/>
      </c>
      <c r="AH180" s="95" t="str">
        <f t="shared" si="174"/>
        <v/>
      </c>
      <c r="AI180" s="384"/>
      <c r="AJ180" s="95"/>
      <c r="AK180" s="178"/>
      <c r="AL180" s="178" t="str">
        <f t="shared" si="175"/>
        <v/>
      </c>
      <c r="AM180" s="95" t="str">
        <f t="shared" si="176"/>
        <v/>
      </c>
      <c r="AN180" s="384"/>
      <c r="AO180" s="95"/>
      <c r="AP180" s="178"/>
      <c r="AQ180" s="178" t="str">
        <f t="shared" si="177"/>
        <v/>
      </c>
      <c r="AR180" s="95" t="str">
        <f t="shared" si="178"/>
        <v/>
      </c>
      <c r="AS180" s="384"/>
      <c r="AT180" s="95"/>
      <c r="AU180" s="178"/>
      <c r="AV180" s="178" t="str">
        <f t="shared" si="179"/>
        <v/>
      </c>
      <c r="AW180" s="95" t="str">
        <f t="shared" si="180"/>
        <v/>
      </c>
      <c r="AX180" s="384"/>
    </row>
    <row r="181" spans="2:50" hidden="1">
      <c r="B181" s="390"/>
      <c r="C181" s="95">
        <v>15</v>
      </c>
      <c r="D181" s="95"/>
      <c r="E181" s="95"/>
      <c r="F181" s="95"/>
      <c r="G181" s="95"/>
      <c r="H181" s="410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00"/>
      <c r="M181" s="154" t="str">
        <f t="shared" si="166"/>
        <v/>
      </c>
      <c r="N181" s="385"/>
      <c r="O181" s="385"/>
      <c r="P181" s="95"/>
      <c r="Q181" s="178"/>
      <c r="R181" s="178" t="str">
        <f t="shared" si="167"/>
        <v/>
      </c>
      <c r="S181" s="95" t="str">
        <f t="shared" si="168"/>
        <v/>
      </c>
      <c r="T181" s="384"/>
      <c r="U181" s="95"/>
      <c r="V181" s="178"/>
      <c r="W181" s="178" t="str">
        <f t="shared" si="169"/>
        <v/>
      </c>
      <c r="X181" s="95" t="str">
        <f t="shared" si="170"/>
        <v/>
      </c>
      <c r="Y181" s="384"/>
      <c r="Z181" s="95"/>
      <c r="AA181" s="178"/>
      <c r="AB181" s="178" t="str">
        <f t="shared" si="171"/>
        <v/>
      </c>
      <c r="AC181" s="95" t="str">
        <f t="shared" si="172"/>
        <v/>
      </c>
      <c r="AD181" s="384"/>
      <c r="AE181" s="95"/>
      <c r="AF181" s="178"/>
      <c r="AG181" s="178" t="str">
        <f t="shared" si="173"/>
        <v/>
      </c>
      <c r="AH181" s="95" t="str">
        <f t="shared" si="174"/>
        <v/>
      </c>
      <c r="AI181" s="384"/>
      <c r="AJ181" s="95"/>
      <c r="AK181" s="178"/>
      <c r="AL181" s="178" t="str">
        <f t="shared" si="175"/>
        <v/>
      </c>
      <c r="AM181" s="95" t="str">
        <f t="shared" si="176"/>
        <v/>
      </c>
      <c r="AN181" s="384"/>
      <c r="AO181" s="95"/>
      <c r="AP181" s="178"/>
      <c r="AQ181" s="178" t="str">
        <f t="shared" si="177"/>
        <v/>
      </c>
      <c r="AR181" s="95" t="str">
        <f t="shared" si="178"/>
        <v/>
      </c>
      <c r="AS181" s="384"/>
      <c r="AT181" s="95"/>
      <c r="AU181" s="178"/>
      <c r="AV181" s="178" t="str">
        <f t="shared" si="179"/>
        <v/>
      </c>
      <c r="AW181" s="95" t="str">
        <f t="shared" si="180"/>
        <v/>
      </c>
      <c r="AX181" s="384"/>
    </row>
    <row r="182" spans="2:50" ht="15.75">
      <c r="B182" s="394" t="s">
        <v>115</v>
      </c>
      <c r="C182" s="395"/>
      <c r="D182" s="395"/>
      <c r="E182" s="395"/>
      <c r="F182" s="395"/>
      <c r="G182" s="395"/>
      <c r="H182" s="395"/>
      <c r="I182" s="151"/>
      <c r="J182" s="151"/>
      <c r="K182" s="151"/>
      <c r="L182" s="151"/>
      <c r="M182" s="151"/>
      <c r="N182" s="385" t="s">
        <v>116</v>
      </c>
      <c r="O182" s="397" t="s">
        <v>64</v>
      </c>
      <c r="P182" s="399">
        <f>AT162+1</f>
        <v>45930</v>
      </c>
      <c r="Q182" s="390"/>
      <c r="R182" s="390"/>
      <c r="S182" s="390"/>
      <c r="T182" s="390"/>
      <c r="U182" s="399">
        <f>P182+1</f>
        <v>45931</v>
      </c>
      <c r="V182" s="390"/>
      <c r="W182" s="390"/>
      <c r="X182" s="390"/>
      <c r="Y182" s="390"/>
      <c r="Z182" s="399">
        <f>U182+1</f>
        <v>45932</v>
      </c>
      <c r="AA182" s="390"/>
      <c r="AB182" s="390"/>
      <c r="AC182" s="390"/>
      <c r="AD182" s="390"/>
      <c r="AE182" s="399">
        <f>Z182+1</f>
        <v>45933</v>
      </c>
      <c r="AF182" s="390"/>
      <c r="AG182" s="390"/>
      <c r="AH182" s="390"/>
      <c r="AI182" s="390"/>
      <c r="AJ182" s="399">
        <f>AE182+1</f>
        <v>45934</v>
      </c>
      <c r="AK182" s="390"/>
      <c r="AL182" s="390"/>
      <c r="AM182" s="390"/>
      <c r="AN182" s="390"/>
      <c r="AO182" s="399">
        <f>AJ182+1</f>
        <v>45935</v>
      </c>
      <c r="AP182" s="390"/>
      <c r="AQ182" s="390"/>
      <c r="AR182" s="390"/>
      <c r="AS182" s="390"/>
      <c r="AT182" s="399">
        <f>AO182+1</f>
        <v>45936</v>
      </c>
      <c r="AU182" s="390"/>
      <c r="AV182" s="390"/>
      <c r="AW182" s="390"/>
      <c r="AX182" s="390"/>
    </row>
    <row r="183" spans="2:50" ht="15.75">
      <c r="B183" s="396"/>
      <c r="C183" s="396"/>
      <c r="D183" s="396"/>
      <c r="E183" s="396"/>
      <c r="F183" s="396"/>
      <c r="G183" s="396"/>
      <c r="H183" s="396"/>
      <c r="I183" s="151"/>
      <c r="J183" s="151"/>
      <c r="K183" s="151"/>
      <c r="L183" s="151"/>
      <c r="M183" s="151"/>
      <c r="N183" s="385"/>
      <c r="O183" s="398"/>
      <c r="P183" s="399" t="s">
        <v>78</v>
      </c>
      <c r="Q183" s="390"/>
      <c r="R183" s="390"/>
      <c r="S183" s="390"/>
      <c r="T183" s="390"/>
      <c r="U183" s="399" t="s">
        <v>79</v>
      </c>
      <c r="V183" s="390"/>
      <c r="W183" s="390"/>
      <c r="X183" s="390"/>
      <c r="Y183" s="390"/>
      <c r="Z183" s="399" t="s">
        <v>80</v>
      </c>
      <c r="AA183" s="390"/>
      <c r="AB183" s="390"/>
      <c r="AC183" s="390"/>
      <c r="AD183" s="390"/>
      <c r="AE183" s="399" t="s">
        <v>75</v>
      </c>
      <c r="AF183" s="390"/>
      <c r="AG183" s="390"/>
      <c r="AH183" s="390"/>
      <c r="AI183" s="390"/>
      <c r="AJ183" s="399" t="s">
        <v>76</v>
      </c>
      <c r="AK183" s="390"/>
      <c r="AL183" s="390"/>
      <c r="AM183" s="390"/>
      <c r="AN183" s="390"/>
      <c r="AO183" s="399" t="s">
        <v>71</v>
      </c>
      <c r="AP183" s="390"/>
      <c r="AQ183" s="390"/>
      <c r="AR183" s="390"/>
      <c r="AS183" s="390"/>
      <c r="AT183" s="399" t="s">
        <v>77</v>
      </c>
      <c r="AU183" s="390"/>
      <c r="AV183" s="390"/>
      <c r="AW183" s="390"/>
      <c r="AX183" s="390"/>
    </row>
    <row r="184" spans="2:50">
      <c r="B184" s="385" t="s">
        <v>117</v>
      </c>
      <c r="C184" s="385" t="s">
        <v>118</v>
      </c>
      <c r="D184" s="385"/>
      <c r="E184" s="385" t="s">
        <v>119</v>
      </c>
      <c r="F184" s="385"/>
      <c r="G184" s="385"/>
      <c r="H184" s="386" t="s">
        <v>120</v>
      </c>
      <c r="I184" s="389" t="s">
        <v>121</v>
      </c>
      <c r="J184" s="389"/>
      <c r="K184" s="389"/>
      <c r="L184" s="389" t="s">
        <v>120</v>
      </c>
      <c r="M184" s="389" t="s">
        <v>122</v>
      </c>
      <c r="N184" s="385"/>
      <c r="O184" s="385" t="s">
        <v>123</v>
      </c>
      <c r="P184" s="381" t="s">
        <v>124</v>
      </c>
      <c r="Q184" s="382"/>
      <c r="R184" s="382"/>
      <c r="S184" s="383"/>
      <c r="T184" s="385" t="s">
        <v>120</v>
      </c>
      <c r="U184" s="381" t="s">
        <v>124</v>
      </c>
      <c r="V184" s="382"/>
      <c r="W184" s="382"/>
      <c r="X184" s="383"/>
      <c r="Y184" s="385" t="s">
        <v>120</v>
      </c>
      <c r="Z184" s="381" t="s">
        <v>124</v>
      </c>
      <c r="AA184" s="382"/>
      <c r="AB184" s="382"/>
      <c r="AC184" s="383"/>
      <c r="AD184" s="385" t="s">
        <v>120</v>
      </c>
      <c r="AE184" s="381" t="s">
        <v>124</v>
      </c>
      <c r="AF184" s="382"/>
      <c r="AG184" s="382"/>
      <c r="AH184" s="383"/>
      <c r="AI184" s="385" t="s">
        <v>120</v>
      </c>
      <c r="AJ184" s="381" t="s">
        <v>124</v>
      </c>
      <c r="AK184" s="382"/>
      <c r="AL184" s="382"/>
      <c r="AM184" s="383"/>
      <c r="AN184" s="385" t="s">
        <v>120</v>
      </c>
      <c r="AO184" s="381" t="s">
        <v>124</v>
      </c>
      <c r="AP184" s="382"/>
      <c r="AQ184" s="382"/>
      <c r="AR184" s="383"/>
      <c r="AS184" s="385" t="s">
        <v>120</v>
      </c>
      <c r="AT184" s="381" t="s">
        <v>124</v>
      </c>
      <c r="AU184" s="382"/>
      <c r="AV184" s="382"/>
      <c r="AW184" s="383"/>
      <c r="AX184" s="385" t="s">
        <v>120</v>
      </c>
    </row>
    <row r="185" spans="2:50">
      <c r="B185" s="385"/>
      <c r="C185" s="385"/>
      <c r="D185" s="385"/>
      <c r="E185" s="385" t="s">
        <v>125</v>
      </c>
      <c r="F185" s="385"/>
      <c r="G185" s="385"/>
      <c r="H185" s="387"/>
      <c r="I185" s="389" t="s">
        <v>125</v>
      </c>
      <c r="J185" s="389"/>
      <c r="K185" s="389"/>
      <c r="L185" s="389"/>
      <c r="M185" s="389"/>
      <c r="N185" s="385"/>
      <c r="O185" s="385"/>
      <c r="P185" s="381" t="s">
        <v>126</v>
      </c>
      <c r="Q185" s="382"/>
      <c r="R185" s="382"/>
      <c r="S185" s="383"/>
      <c r="T185" s="385"/>
      <c r="U185" s="381" t="s">
        <v>126</v>
      </c>
      <c r="V185" s="382"/>
      <c r="W185" s="382"/>
      <c r="X185" s="383"/>
      <c r="Y185" s="385"/>
      <c r="Z185" s="381" t="s">
        <v>126</v>
      </c>
      <c r="AA185" s="382"/>
      <c r="AB185" s="382"/>
      <c r="AC185" s="383"/>
      <c r="AD185" s="385"/>
      <c r="AE185" s="381" t="s">
        <v>126</v>
      </c>
      <c r="AF185" s="382"/>
      <c r="AG185" s="382"/>
      <c r="AH185" s="383"/>
      <c r="AI185" s="385"/>
      <c r="AJ185" s="381" t="s">
        <v>126</v>
      </c>
      <c r="AK185" s="382"/>
      <c r="AL185" s="382"/>
      <c r="AM185" s="383"/>
      <c r="AN185" s="385"/>
      <c r="AO185" s="381" t="s">
        <v>126</v>
      </c>
      <c r="AP185" s="382"/>
      <c r="AQ185" s="382"/>
      <c r="AR185" s="383"/>
      <c r="AS185" s="385"/>
      <c r="AT185" s="381" t="s">
        <v>126</v>
      </c>
      <c r="AU185" s="382"/>
      <c r="AV185" s="382"/>
      <c r="AW185" s="383"/>
      <c r="AX185" s="385"/>
    </row>
    <row r="186" spans="2:50">
      <c r="B186" s="385"/>
      <c r="C186" s="385"/>
      <c r="D186" s="385"/>
      <c r="E186" s="94" t="s">
        <v>127</v>
      </c>
      <c r="F186" s="94" t="s">
        <v>128</v>
      </c>
      <c r="G186" s="94" t="s">
        <v>129</v>
      </c>
      <c r="H186" s="388"/>
      <c r="I186" s="153" t="s">
        <v>127</v>
      </c>
      <c r="J186" s="153" t="s">
        <v>128</v>
      </c>
      <c r="K186" s="153" t="s">
        <v>129</v>
      </c>
      <c r="L186" s="389"/>
      <c r="M186" s="389"/>
      <c r="N186" s="385"/>
      <c r="O186" s="385"/>
      <c r="P186" s="94" t="s">
        <v>127</v>
      </c>
      <c r="Q186" s="94" t="s">
        <v>128</v>
      </c>
      <c r="R186" s="94" t="s">
        <v>129</v>
      </c>
      <c r="S186" s="94" t="s">
        <v>122</v>
      </c>
      <c r="T186" s="385"/>
      <c r="U186" s="94" t="s">
        <v>127</v>
      </c>
      <c r="V186" s="94" t="s">
        <v>128</v>
      </c>
      <c r="W186" s="94" t="s">
        <v>129</v>
      </c>
      <c r="X186" s="94" t="s">
        <v>122</v>
      </c>
      <c r="Y186" s="385"/>
      <c r="Z186" s="94" t="s">
        <v>127</v>
      </c>
      <c r="AA186" s="94" t="s">
        <v>128</v>
      </c>
      <c r="AB186" s="94" t="s">
        <v>129</v>
      </c>
      <c r="AC186" s="94" t="s">
        <v>122</v>
      </c>
      <c r="AD186" s="385"/>
      <c r="AE186" s="94" t="s">
        <v>127</v>
      </c>
      <c r="AF186" s="94" t="s">
        <v>128</v>
      </c>
      <c r="AG186" s="94" t="s">
        <v>129</v>
      </c>
      <c r="AH186" s="94" t="s">
        <v>122</v>
      </c>
      <c r="AI186" s="385"/>
      <c r="AJ186" s="94" t="s">
        <v>127</v>
      </c>
      <c r="AK186" s="94" t="s">
        <v>128</v>
      </c>
      <c r="AL186" s="94" t="s">
        <v>129</v>
      </c>
      <c r="AM186" s="94" t="s">
        <v>122</v>
      </c>
      <c r="AN186" s="385"/>
      <c r="AO186" s="94" t="s">
        <v>127</v>
      </c>
      <c r="AP186" s="94" t="s">
        <v>128</v>
      </c>
      <c r="AQ186" s="94" t="s">
        <v>129</v>
      </c>
      <c r="AR186" s="94" t="s">
        <v>122</v>
      </c>
      <c r="AS186" s="385"/>
      <c r="AT186" s="94" t="s">
        <v>127</v>
      </c>
      <c r="AU186" s="94" t="s">
        <v>128</v>
      </c>
      <c r="AV186" s="94" t="s">
        <v>129</v>
      </c>
      <c r="AW186" s="94" t="s">
        <v>122</v>
      </c>
      <c r="AX186" s="385"/>
    </row>
    <row r="187" spans="2:50">
      <c r="B187" s="390" t="s">
        <v>198</v>
      </c>
      <c r="C187" s="95">
        <v>1</v>
      </c>
      <c r="D187" s="95" t="s">
        <v>199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08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00">
        <f>IFERROR(AVERAGE(K187:K201),"-")</f>
        <v>106.01762060334848</v>
      </c>
      <c r="M187" s="154">
        <f>IFERROR(RANK(K187, K$187:K$201),"")</f>
        <v>5</v>
      </c>
      <c r="N187" s="385"/>
      <c r="O187" s="385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384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384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384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384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384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384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384">
        <f>AVERAGE(AV187:AV201)</f>
        <v>105.90326842065186</v>
      </c>
    </row>
    <row r="188" spans="2:50">
      <c r="B188" s="390"/>
      <c r="C188" s="95">
        <v>2</v>
      </c>
      <c r="D188" s="95" t="s">
        <v>200</v>
      </c>
      <c r="E188" s="95">
        <v>17</v>
      </c>
      <c r="F188" s="95">
        <v>1500</v>
      </c>
      <c r="G188" s="178">
        <f t="shared" si="182"/>
        <v>88.235294117647058</v>
      </c>
      <c r="H188" s="409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00"/>
      <c r="M188" s="154">
        <f t="shared" ref="M188:M201" si="184">IFERROR(RANK(K188, K$187:K$201),"")</f>
        <v>4</v>
      </c>
      <c r="N188" s="385"/>
      <c r="O188" s="385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384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384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384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384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384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384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384"/>
    </row>
    <row r="189" spans="2:50">
      <c r="B189" s="390"/>
      <c r="C189" s="95">
        <v>3</v>
      </c>
      <c r="D189" s="95" t="s">
        <v>203</v>
      </c>
      <c r="E189" s="95">
        <v>17</v>
      </c>
      <c r="F189" s="95">
        <v>2000</v>
      </c>
      <c r="G189" s="178">
        <f t="shared" si="182"/>
        <v>117.64705882352941</v>
      </c>
      <c r="H189" s="409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00"/>
      <c r="M189" s="154">
        <f t="shared" si="184"/>
        <v>3</v>
      </c>
      <c r="N189" s="385"/>
      <c r="O189" s="385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384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384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384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384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384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384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384"/>
    </row>
    <row r="190" spans="2:50">
      <c r="B190" s="390"/>
      <c r="C190" s="95">
        <v>4</v>
      </c>
      <c r="D190" s="95" t="s">
        <v>204</v>
      </c>
      <c r="E190" s="95">
        <v>17</v>
      </c>
      <c r="F190" s="95">
        <v>2000</v>
      </c>
      <c r="G190" s="178">
        <f t="shared" si="182"/>
        <v>117.64705882352941</v>
      </c>
      <c r="H190" s="409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00"/>
      <c r="M190" s="154">
        <f t="shared" si="184"/>
        <v>2</v>
      </c>
      <c r="N190" s="385"/>
      <c r="O190" s="385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384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384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384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384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384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384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384"/>
    </row>
    <row r="191" spans="2:50">
      <c r="B191" s="390"/>
      <c r="C191" s="95">
        <v>5</v>
      </c>
      <c r="D191" s="95" t="s">
        <v>205</v>
      </c>
      <c r="E191" s="95">
        <v>8</v>
      </c>
      <c r="F191" s="95">
        <v>1500</v>
      </c>
      <c r="G191" s="178">
        <f t="shared" si="182"/>
        <v>187.5</v>
      </c>
      <c r="H191" s="409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00"/>
      <c r="M191" s="154">
        <f t="shared" si="184"/>
        <v>1</v>
      </c>
      <c r="N191" s="385"/>
      <c r="O191" s="385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384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384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384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384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384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384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384"/>
    </row>
    <row r="192" spans="2:50">
      <c r="B192" s="390"/>
      <c r="C192" s="95">
        <v>6</v>
      </c>
      <c r="D192" s="95" t="s">
        <v>206</v>
      </c>
      <c r="E192" s="95">
        <v>20</v>
      </c>
      <c r="F192" s="95">
        <v>1500</v>
      </c>
      <c r="G192" s="178">
        <f t="shared" si="182"/>
        <v>75</v>
      </c>
      <c r="H192" s="409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00"/>
      <c r="M192" s="154">
        <f t="shared" si="184"/>
        <v>6</v>
      </c>
      <c r="N192" s="385"/>
      <c r="O192" s="385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384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384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384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384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384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384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384"/>
    </row>
    <row r="193" spans="2:50">
      <c r="B193" s="390"/>
      <c r="C193" s="95">
        <v>7</v>
      </c>
      <c r="D193" s="95"/>
      <c r="E193" s="95"/>
      <c r="F193" s="95"/>
      <c r="G193" s="95"/>
      <c r="H193" s="409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00"/>
      <c r="M193" s="154" t="str">
        <f t="shared" si="184"/>
        <v/>
      </c>
      <c r="N193" s="385"/>
      <c r="O193" s="385"/>
      <c r="P193" s="95"/>
      <c r="Q193" s="178"/>
      <c r="R193" s="178" t="str">
        <f t="shared" si="185"/>
        <v/>
      </c>
      <c r="S193" s="95" t="str">
        <f t="shared" si="186"/>
        <v/>
      </c>
      <c r="T193" s="384"/>
      <c r="U193" s="95"/>
      <c r="V193" s="178"/>
      <c r="W193" s="178" t="str">
        <f t="shared" si="187"/>
        <v/>
      </c>
      <c r="X193" s="95" t="str">
        <f t="shared" si="188"/>
        <v/>
      </c>
      <c r="Y193" s="384"/>
      <c r="Z193" s="95"/>
      <c r="AA193" s="178"/>
      <c r="AB193" s="178" t="str">
        <f t="shared" si="189"/>
        <v/>
      </c>
      <c r="AC193" s="95" t="str">
        <f t="shared" si="190"/>
        <v/>
      </c>
      <c r="AD193" s="384"/>
      <c r="AE193" s="95"/>
      <c r="AF193" s="178"/>
      <c r="AG193" s="178" t="str">
        <f t="shared" si="191"/>
        <v/>
      </c>
      <c r="AH193" s="95" t="str">
        <f t="shared" si="192"/>
        <v/>
      </c>
      <c r="AI193" s="384"/>
      <c r="AJ193" s="95"/>
      <c r="AK193" s="178"/>
      <c r="AL193" s="178" t="str">
        <f t="shared" si="193"/>
        <v/>
      </c>
      <c r="AM193" s="95" t="str">
        <f t="shared" si="194"/>
        <v/>
      </c>
      <c r="AN193" s="384"/>
      <c r="AO193" s="95"/>
      <c r="AP193" s="178"/>
      <c r="AQ193" s="178" t="str">
        <f t="shared" si="195"/>
        <v/>
      </c>
      <c r="AR193" s="95" t="str">
        <f t="shared" si="196"/>
        <v/>
      </c>
      <c r="AS193" s="384"/>
      <c r="AT193" s="95"/>
      <c r="AU193" s="178"/>
      <c r="AV193" s="178" t="str">
        <f t="shared" si="197"/>
        <v/>
      </c>
      <c r="AW193" s="95" t="str">
        <f t="shared" si="198"/>
        <v/>
      </c>
      <c r="AX193" s="384"/>
    </row>
    <row r="194" spans="2:50">
      <c r="B194" s="390"/>
      <c r="C194" s="95">
        <v>8</v>
      </c>
      <c r="D194" s="95"/>
      <c r="E194" s="95"/>
      <c r="F194" s="95"/>
      <c r="G194" s="95"/>
      <c r="H194" s="409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00"/>
      <c r="M194" s="154" t="str">
        <f t="shared" si="184"/>
        <v/>
      </c>
      <c r="N194" s="385"/>
      <c r="O194" s="385"/>
      <c r="P194" s="95"/>
      <c r="Q194" s="178"/>
      <c r="R194" s="178" t="str">
        <f t="shared" si="185"/>
        <v/>
      </c>
      <c r="S194" s="95" t="str">
        <f t="shared" si="186"/>
        <v/>
      </c>
      <c r="T194" s="384"/>
      <c r="U194" s="95"/>
      <c r="V194" s="178"/>
      <c r="W194" s="178" t="str">
        <f t="shared" si="187"/>
        <v/>
      </c>
      <c r="X194" s="95" t="str">
        <f t="shared" si="188"/>
        <v/>
      </c>
      <c r="Y194" s="384"/>
      <c r="Z194" s="95"/>
      <c r="AA194" s="178"/>
      <c r="AB194" s="178" t="str">
        <f t="shared" si="189"/>
        <v/>
      </c>
      <c r="AC194" s="95" t="str">
        <f t="shared" si="190"/>
        <v/>
      </c>
      <c r="AD194" s="384"/>
      <c r="AE194" s="95"/>
      <c r="AF194" s="178"/>
      <c r="AG194" s="178" t="str">
        <f t="shared" si="191"/>
        <v/>
      </c>
      <c r="AH194" s="95" t="str">
        <f t="shared" si="192"/>
        <v/>
      </c>
      <c r="AI194" s="384"/>
      <c r="AJ194" s="95"/>
      <c r="AK194" s="178"/>
      <c r="AL194" s="178" t="str">
        <f t="shared" si="193"/>
        <v/>
      </c>
      <c r="AM194" s="95" t="str">
        <f t="shared" si="194"/>
        <v/>
      </c>
      <c r="AN194" s="384"/>
      <c r="AO194" s="95"/>
      <c r="AP194" s="178"/>
      <c r="AQ194" s="178" t="str">
        <f t="shared" si="195"/>
        <v/>
      </c>
      <c r="AR194" s="95" t="str">
        <f t="shared" si="196"/>
        <v/>
      </c>
      <c r="AS194" s="384"/>
      <c r="AT194" s="95"/>
      <c r="AU194" s="178"/>
      <c r="AV194" s="178" t="str">
        <f t="shared" si="197"/>
        <v/>
      </c>
      <c r="AW194" s="95" t="str">
        <f t="shared" si="198"/>
        <v/>
      </c>
      <c r="AX194" s="384"/>
    </row>
    <row r="195" spans="2:50">
      <c r="B195" s="390"/>
      <c r="C195" s="95">
        <v>9</v>
      </c>
      <c r="D195" s="95"/>
      <c r="E195" s="95"/>
      <c r="F195" s="95"/>
      <c r="G195" s="95"/>
      <c r="H195" s="409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00"/>
      <c r="M195" s="154" t="str">
        <f t="shared" si="184"/>
        <v/>
      </c>
      <c r="N195" s="385"/>
      <c r="O195" s="385"/>
      <c r="P195" s="95"/>
      <c r="Q195" s="178"/>
      <c r="R195" s="178" t="str">
        <f t="shared" si="185"/>
        <v/>
      </c>
      <c r="S195" s="95" t="str">
        <f t="shared" si="186"/>
        <v/>
      </c>
      <c r="T195" s="384"/>
      <c r="U195" s="95"/>
      <c r="V195" s="178"/>
      <c r="W195" s="178" t="str">
        <f t="shared" si="187"/>
        <v/>
      </c>
      <c r="X195" s="95" t="str">
        <f t="shared" si="188"/>
        <v/>
      </c>
      <c r="Y195" s="384"/>
      <c r="Z195" s="95"/>
      <c r="AA195" s="178"/>
      <c r="AB195" s="178" t="str">
        <f t="shared" si="189"/>
        <v/>
      </c>
      <c r="AC195" s="95" t="str">
        <f t="shared" si="190"/>
        <v/>
      </c>
      <c r="AD195" s="384"/>
      <c r="AE195" s="95"/>
      <c r="AF195" s="178"/>
      <c r="AG195" s="178" t="str">
        <f t="shared" si="191"/>
        <v/>
      </c>
      <c r="AH195" s="95" t="str">
        <f t="shared" si="192"/>
        <v/>
      </c>
      <c r="AI195" s="384"/>
      <c r="AJ195" s="95"/>
      <c r="AK195" s="178"/>
      <c r="AL195" s="178" t="str">
        <f t="shared" si="193"/>
        <v/>
      </c>
      <c r="AM195" s="95" t="str">
        <f t="shared" si="194"/>
        <v/>
      </c>
      <c r="AN195" s="384"/>
      <c r="AO195" s="95"/>
      <c r="AP195" s="178"/>
      <c r="AQ195" s="178" t="str">
        <f t="shared" si="195"/>
        <v/>
      </c>
      <c r="AR195" s="95" t="str">
        <f t="shared" si="196"/>
        <v/>
      </c>
      <c r="AS195" s="384"/>
      <c r="AT195" s="95"/>
      <c r="AU195" s="178"/>
      <c r="AV195" s="178" t="str">
        <f t="shared" si="197"/>
        <v/>
      </c>
      <c r="AW195" s="95" t="str">
        <f t="shared" si="198"/>
        <v/>
      </c>
      <c r="AX195" s="384"/>
    </row>
    <row r="196" spans="2:50">
      <c r="B196" s="390"/>
      <c r="C196" s="95">
        <v>10</v>
      </c>
      <c r="D196" s="95"/>
      <c r="E196" s="95"/>
      <c r="F196" s="95"/>
      <c r="G196" s="95"/>
      <c r="H196" s="409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00"/>
      <c r="M196" s="154" t="str">
        <f t="shared" si="184"/>
        <v/>
      </c>
      <c r="N196" s="385"/>
      <c r="O196" s="385"/>
      <c r="P196" s="95"/>
      <c r="Q196" s="178"/>
      <c r="R196" s="178" t="str">
        <f t="shared" si="185"/>
        <v/>
      </c>
      <c r="S196" s="95" t="str">
        <f t="shared" si="186"/>
        <v/>
      </c>
      <c r="T196" s="384"/>
      <c r="U196" s="95"/>
      <c r="V196" s="178"/>
      <c r="W196" s="178" t="str">
        <f t="shared" si="187"/>
        <v/>
      </c>
      <c r="X196" s="95" t="str">
        <f t="shared" si="188"/>
        <v/>
      </c>
      <c r="Y196" s="384"/>
      <c r="Z196" s="95"/>
      <c r="AA196" s="178"/>
      <c r="AB196" s="178" t="str">
        <f t="shared" si="189"/>
        <v/>
      </c>
      <c r="AC196" s="95" t="str">
        <f t="shared" si="190"/>
        <v/>
      </c>
      <c r="AD196" s="384"/>
      <c r="AE196" s="95"/>
      <c r="AF196" s="178"/>
      <c r="AG196" s="178" t="str">
        <f t="shared" si="191"/>
        <v/>
      </c>
      <c r="AH196" s="95" t="str">
        <f t="shared" si="192"/>
        <v/>
      </c>
      <c r="AI196" s="384"/>
      <c r="AJ196" s="95"/>
      <c r="AK196" s="178"/>
      <c r="AL196" s="178" t="str">
        <f t="shared" si="193"/>
        <v/>
      </c>
      <c r="AM196" s="95" t="str">
        <f t="shared" si="194"/>
        <v/>
      </c>
      <c r="AN196" s="384"/>
      <c r="AO196" s="95"/>
      <c r="AP196" s="178"/>
      <c r="AQ196" s="178" t="str">
        <f t="shared" si="195"/>
        <v/>
      </c>
      <c r="AR196" s="95" t="str">
        <f t="shared" si="196"/>
        <v/>
      </c>
      <c r="AS196" s="384"/>
      <c r="AT196" s="95"/>
      <c r="AU196" s="178"/>
      <c r="AV196" s="178" t="str">
        <f t="shared" si="197"/>
        <v/>
      </c>
      <c r="AW196" s="95" t="str">
        <f t="shared" si="198"/>
        <v/>
      </c>
      <c r="AX196" s="384"/>
    </row>
    <row r="197" spans="2:50">
      <c r="B197" s="390"/>
      <c r="C197" s="95">
        <v>11</v>
      </c>
      <c r="D197" s="95"/>
      <c r="E197" s="95"/>
      <c r="F197" s="95"/>
      <c r="G197" s="95"/>
      <c r="H197" s="409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00"/>
      <c r="M197" s="154" t="str">
        <f t="shared" si="184"/>
        <v/>
      </c>
      <c r="N197" s="385"/>
      <c r="O197" s="385"/>
      <c r="P197" s="95"/>
      <c r="Q197" s="178"/>
      <c r="R197" s="178" t="str">
        <f t="shared" si="185"/>
        <v/>
      </c>
      <c r="S197" s="95" t="str">
        <f t="shared" si="186"/>
        <v/>
      </c>
      <c r="T197" s="384"/>
      <c r="U197" s="95"/>
      <c r="V197" s="178"/>
      <c r="W197" s="178" t="str">
        <f t="shared" si="187"/>
        <v/>
      </c>
      <c r="X197" s="95" t="str">
        <f t="shared" si="188"/>
        <v/>
      </c>
      <c r="Y197" s="384"/>
      <c r="Z197" s="95"/>
      <c r="AA197" s="178"/>
      <c r="AB197" s="178" t="str">
        <f t="shared" si="189"/>
        <v/>
      </c>
      <c r="AC197" s="95" t="str">
        <f t="shared" si="190"/>
        <v/>
      </c>
      <c r="AD197" s="384"/>
      <c r="AE197" s="95"/>
      <c r="AF197" s="178"/>
      <c r="AG197" s="178" t="str">
        <f t="shared" si="191"/>
        <v/>
      </c>
      <c r="AH197" s="95" t="str">
        <f t="shared" si="192"/>
        <v/>
      </c>
      <c r="AI197" s="384"/>
      <c r="AJ197" s="95"/>
      <c r="AK197" s="178"/>
      <c r="AL197" s="178" t="str">
        <f t="shared" si="193"/>
        <v/>
      </c>
      <c r="AM197" s="95" t="str">
        <f t="shared" si="194"/>
        <v/>
      </c>
      <c r="AN197" s="384"/>
      <c r="AO197" s="95"/>
      <c r="AP197" s="178"/>
      <c r="AQ197" s="178" t="str">
        <f t="shared" si="195"/>
        <v/>
      </c>
      <c r="AR197" s="95" t="str">
        <f t="shared" si="196"/>
        <v/>
      </c>
      <c r="AS197" s="384"/>
      <c r="AT197" s="95"/>
      <c r="AU197" s="178"/>
      <c r="AV197" s="178" t="str">
        <f t="shared" si="197"/>
        <v/>
      </c>
      <c r="AW197" s="95" t="str">
        <f t="shared" si="198"/>
        <v/>
      </c>
      <c r="AX197" s="384"/>
    </row>
    <row r="198" spans="2:50">
      <c r="B198" s="390"/>
      <c r="C198" s="95">
        <v>12</v>
      </c>
      <c r="D198" s="95"/>
      <c r="E198" s="95"/>
      <c r="F198" s="95"/>
      <c r="G198" s="95"/>
      <c r="H198" s="409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00"/>
      <c r="M198" s="154" t="str">
        <f t="shared" si="184"/>
        <v/>
      </c>
      <c r="N198" s="385"/>
      <c r="O198" s="385"/>
      <c r="P198" s="95"/>
      <c r="Q198" s="178"/>
      <c r="R198" s="178" t="str">
        <f t="shared" si="185"/>
        <v/>
      </c>
      <c r="S198" s="95" t="str">
        <f t="shared" si="186"/>
        <v/>
      </c>
      <c r="T198" s="384"/>
      <c r="U198" s="95"/>
      <c r="V198" s="178"/>
      <c r="W198" s="178" t="str">
        <f t="shared" si="187"/>
        <v/>
      </c>
      <c r="X198" s="95" t="str">
        <f t="shared" si="188"/>
        <v/>
      </c>
      <c r="Y198" s="384"/>
      <c r="Z198" s="95"/>
      <c r="AA198" s="178"/>
      <c r="AB198" s="178" t="str">
        <f t="shared" si="189"/>
        <v/>
      </c>
      <c r="AC198" s="95" t="str">
        <f t="shared" si="190"/>
        <v/>
      </c>
      <c r="AD198" s="384"/>
      <c r="AE198" s="95"/>
      <c r="AF198" s="178"/>
      <c r="AG198" s="178" t="str">
        <f t="shared" si="191"/>
        <v/>
      </c>
      <c r="AH198" s="95" t="str">
        <f t="shared" si="192"/>
        <v/>
      </c>
      <c r="AI198" s="384"/>
      <c r="AJ198" s="95"/>
      <c r="AK198" s="178"/>
      <c r="AL198" s="178" t="str">
        <f t="shared" si="193"/>
        <v/>
      </c>
      <c r="AM198" s="95" t="str">
        <f t="shared" si="194"/>
        <v/>
      </c>
      <c r="AN198" s="384"/>
      <c r="AO198" s="95"/>
      <c r="AP198" s="178"/>
      <c r="AQ198" s="178" t="str">
        <f t="shared" si="195"/>
        <v/>
      </c>
      <c r="AR198" s="95" t="str">
        <f t="shared" si="196"/>
        <v/>
      </c>
      <c r="AS198" s="384"/>
      <c r="AT198" s="95"/>
      <c r="AU198" s="178"/>
      <c r="AV198" s="178" t="str">
        <f t="shared" si="197"/>
        <v/>
      </c>
      <c r="AW198" s="95" t="str">
        <f t="shared" si="198"/>
        <v/>
      </c>
      <c r="AX198" s="384"/>
    </row>
    <row r="199" spans="2:50">
      <c r="B199" s="390"/>
      <c r="C199" s="95">
        <v>13</v>
      </c>
      <c r="D199" s="95"/>
      <c r="E199" s="95"/>
      <c r="F199" s="95"/>
      <c r="G199" s="95"/>
      <c r="H199" s="409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00"/>
      <c r="M199" s="154" t="str">
        <f t="shared" si="184"/>
        <v/>
      </c>
      <c r="N199" s="385"/>
      <c r="O199" s="385"/>
      <c r="P199" s="95"/>
      <c r="Q199" s="178"/>
      <c r="R199" s="178" t="str">
        <f t="shared" si="185"/>
        <v/>
      </c>
      <c r="S199" s="95" t="str">
        <f t="shared" si="186"/>
        <v/>
      </c>
      <c r="T199" s="384"/>
      <c r="U199" s="95"/>
      <c r="V199" s="178"/>
      <c r="W199" s="178" t="str">
        <f t="shared" si="187"/>
        <v/>
      </c>
      <c r="X199" s="95" t="str">
        <f t="shared" si="188"/>
        <v/>
      </c>
      <c r="Y199" s="384"/>
      <c r="Z199" s="95"/>
      <c r="AA199" s="178"/>
      <c r="AB199" s="178" t="str">
        <f t="shared" si="189"/>
        <v/>
      </c>
      <c r="AC199" s="95" t="str">
        <f t="shared" si="190"/>
        <v/>
      </c>
      <c r="AD199" s="384"/>
      <c r="AE199" s="95"/>
      <c r="AF199" s="178"/>
      <c r="AG199" s="178" t="str">
        <f t="shared" si="191"/>
        <v/>
      </c>
      <c r="AH199" s="95" t="str">
        <f t="shared" si="192"/>
        <v/>
      </c>
      <c r="AI199" s="384"/>
      <c r="AJ199" s="95"/>
      <c r="AK199" s="178"/>
      <c r="AL199" s="178" t="str">
        <f t="shared" si="193"/>
        <v/>
      </c>
      <c r="AM199" s="95" t="str">
        <f t="shared" si="194"/>
        <v/>
      </c>
      <c r="AN199" s="384"/>
      <c r="AO199" s="95"/>
      <c r="AP199" s="178"/>
      <c r="AQ199" s="178" t="str">
        <f t="shared" si="195"/>
        <v/>
      </c>
      <c r="AR199" s="95" t="str">
        <f t="shared" si="196"/>
        <v/>
      </c>
      <c r="AS199" s="384"/>
      <c r="AT199" s="95"/>
      <c r="AU199" s="178"/>
      <c r="AV199" s="178" t="str">
        <f t="shared" si="197"/>
        <v/>
      </c>
      <c r="AW199" s="95" t="str">
        <f t="shared" si="198"/>
        <v/>
      </c>
      <c r="AX199" s="384"/>
    </row>
    <row r="200" spans="2:50">
      <c r="B200" s="390"/>
      <c r="C200" s="95">
        <v>14</v>
      </c>
      <c r="D200" s="95"/>
      <c r="E200" s="95"/>
      <c r="F200" s="95"/>
      <c r="G200" s="95"/>
      <c r="H200" s="409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00"/>
      <c r="M200" s="154" t="str">
        <f t="shared" si="184"/>
        <v/>
      </c>
      <c r="N200" s="385"/>
      <c r="O200" s="385"/>
      <c r="P200" s="95"/>
      <c r="Q200" s="178"/>
      <c r="R200" s="178" t="str">
        <f t="shared" si="185"/>
        <v/>
      </c>
      <c r="S200" s="95" t="str">
        <f t="shared" si="186"/>
        <v/>
      </c>
      <c r="T200" s="384"/>
      <c r="U200" s="95"/>
      <c r="V200" s="178"/>
      <c r="W200" s="178" t="str">
        <f t="shared" si="187"/>
        <v/>
      </c>
      <c r="X200" s="95" t="str">
        <f t="shared" si="188"/>
        <v/>
      </c>
      <c r="Y200" s="384"/>
      <c r="Z200" s="95"/>
      <c r="AA200" s="178"/>
      <c r="AB200" s="178" t="str">
        <f t="shared" si="189"/>
        <v/>
      </c>
      <c r="AC200" s="95" t="str">
        <f t="shared" si="190"/>
        <v/>
      </c>
      <c r="AD200" s="384"/>
      <c r="AE200" s="95"/>
      <c r="AF200" s="178"/>
      <c r="AG200" s="178" t="str">
        <f t="shared" si="191"/>
        <v/>
      </c>
      <c r="AH200" s="95" t="str">
        <f t="shared" si="192"/>
        <v/>
      </c>
      <c r="AI200" s="384"/>
      <c r="AJ200" s="95"/>
      <c r="AK200" s="178"/>
      <c r="AL200" s="178" t="str">
        <f t="shared" si="193"/>
        <v/>
      </c>
      <c r="AM200" s="95" t="str">
        <f t="shared" si="194"/>
        <v/>
      </c>
      <c r="AN200" s="384"/>
      <c r="AO200" s="95"/>
      <c r="AP200" s="178"/>
      <c r="AQ200" s="178" t="str">
        <f t="shared" si="195"/>
        <v/>
      </c>
      <c r="AR200" s="95" t="str">
        <f t="shared" si="196"/>
        <v/>
      </c>
      <c r="AS200" s="384"/>
      <c r="AT200" s="95"/>
      <c r="AU200" s="178"/>
      <c r="AV200" s="178" t="str">
        <f t="shared" si="197"/>
        <v/>
      </c>
      <c r="AW200" s="95" t="str">
        <f t="shared" si="198"/>
        <v/>
      </c>
      <c r="AX200" s="384"/>
    </row>
    <row r="201" spans="2:50">
      <c r="B201" s="390"/>
      <c r="C201" s="95">
        <v>15</v>
      </c>
      <c r="D201" s="95"/>
      <c r="E201" s="95"/>
      <c r="F201" s="95"/>
      <c r="G201" s="95"/>
      <c r="H201" s="410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00"/>
      <c r="M201" s="154" t="str">
        <f t="shared" si="184"/>
        <v/>
      </c>
      <c r="N201" s="385"/>
      <c r="O201" s="385"/>
      <c r="P201" s="95"/>
      <c r="Q201" s="178"/>
      <c r="R201" s="178" t="str">
        <f t="shared" si="185"/>
        <v/>
      </c>
      <c r="S201" s="95" t="str">
        <f t="shared" si="186"/>
        <v/>
      </c>
      <c r="T201" s="384"/>
      <c r="U201" s="95"/>
      <c r="V201" s="178"/>
      <c r="W201" s="178" t="str">
        <f t="shared" si="187"/>
        <v/>
      </c>
      <c r="X201" s="95" t="str">
        <f t="shared" si="188"/>
        <v/>
      </c>
      <c r="Y201" s="384"/>
      <c r="Z201" s="95"/>
      <c r="AA201" s="178"/>
      <c r="AB201" s="178" t="str">
        <f t="shared" si="189"/>
        <v/>
      </c>
      <c r="AC201" s="95" t="str">
        <f t="shared" si="190"/>
        <v/>
      </c>
      <c r="AD201" s="384"/>
      <c r="AE201" s="95"/>
      <c r="AF201" s="178"/>
      <c r="AG201" s="178" t="str">
        <f t="shared" si="191"/>
        <v/>
      </c>
      <c r="AH201" s="95" t="str">
        <f t="shared" si="192"/>
        <v/>
      </c>
      <c r="AI201" s="384"/>
      <c r="AJ201" s="95"/>
      <c r="AK201" s="178"/>
      <c r="AL201" s="178" t="str">
        <f t="shared" si="193"/>
        <v/>
      </c>
      <c r="AM201" s="95" t="str">
        <f t="shared" si="194"/>
        <v/>
      </c>
      <c r="AN201" s="384"/>
      <c r="AO201" s="95"/>
      <c r="AP201" s="178"/>
      <c r="AQ201" s="178" t="str">
        <f t="shared" si="195"/>
        <v/>
      </c>
      <c r="AR201" s="95" t="str">
        <f t="shared" si="196"/>
        <v/>
      </c>
      <c r="AS201" s="384"/>
      <c r="AT201" s="95"/>
      <c r="AU201" s="178"/>
      <c r="AV201" s="178" t="str">
        <f t="shared" si="197"/>
        <v/>
      </c>
      <c r="AW201" s="95" t="str">
        <f t="shared" si="198"/>
        <v/>
      </c>
      <c r="AX201" s="384"/>
    </row>
    <row r="202" spans="2:50" ht="15.75">
      <c r="B202" s="394" t="s">
        <v>115</v>
      </c>
      <c r="C202" s="395"/>
      <c r="D202" s="395"/>
      <c r="E202" s="395"/>
      <c r="F202" s="395"/>
      <c r="G202" s="395"/>
      <c r="H202" s="395"/>
      <c r="I202" s="151"/>
      <c r="J202" s="151"/>
      <c r="K202" s="151"/>
      <c r="L202" s="151"/>
      <c r="M202" s="151"/>
      <c r="N202" s="385" t="s">
        <v>116</v>
      </c>
      <c r="O202" s="397" t="s">
        <v>64</v>
      </c>
      <c r="P202" s="399">
        <f>AT182+1</f>
        <v>45937</v>
      </c>
      <c r="Q202" s="390"/>
      <c r="R202" s="390"/>
      <c r="S202" s="390"/>
      <c r="T202" s="390"/>
      <c r="U202" s="399">
        <f>P202+1</f>
        <v>45938</v>
      </c>
      <c r="V202" s="390"/>
      <c r="W202" s="390"/>
      <c r="X202" s="390"/>
      <c r="Y202" s="390"/>
      <c r="Z202" s="399">
        <f>U202+1</f>
        <v>45939</v>
      </c>
      <c r="AA202" s="390"/>
      <c r="AB202" s="390"/>
      <c r="AC202" s="390"/>
      <c r="AD202" s="390"/>
      <c r="AE202" s="399">
        <f>Z202+1</f>
        <v>45940</v>
      </c>
      <c r="AF202" s="390"/>
      <c r="AG202" s="390"/>
      <c r="AH202" s="390"/>
      <c r="AI202" s="390"/>
      <c r="AJ202" s="399">
        <f>AE202+1</f>
        <v>45941</v>
      </c>
      <c r="AK202" s="390"/>
      <c r="AL202" s="390"/>
      <c r="AM202" s="390"/>
      <c r="AN202" s="390"/>
      <c r="AO202" s="399">
        <f>AJ202+1</f>
        <v>45942</v>
      </c>
      <c r="AP202" s="390"/>
      <c r="AQ202" s="390"/>
      <c r="AR202" s="390"/>
      <c r="AS202" s="390"/>
      <c r="AT202" s="399">
        <f>AO202+1</f>
        <v>45943</v>
      </c>
      <c r="AU202" s="390"/>
      <c r="AV202" s="390"/>
      <c r="AW202" s="390"/>
      <c r="AX202" s="390"/>
    </row>
    <row r="203" spans="2:50" ht="15.75">
      <c r="B203" s="396"/>
      <c r="C203" s="396"/>
      <c r="D203" s="396"/>
      <c r="E203" s="396"/>
      <c r="F203" s="396"/>
      <c r="G203" s="396"/>
      <c r="H203" s="396"/>
      <c r="I203" s="151"/>
      <c r="J203" s="151"/>
      <c r="K203" s="151"/>
      <c r="L203" s="151"/>
      <c r="M203" s="151"/>
      <c r="N203" s="385"/>
      <c r="O203" s="398"/>
      <c r="P203" s="399" t="s">
        <v>78</v>
      </c>
      <c r="Q203" s="390"/>
      <c r="R203" s="390"/>
      <c r="S203" s="390"/>
      <c r="T203" s="390"/>
      <c r="U203" s="399" t="s">
        <v>79</v>
      </c>
      <c r="V203" s="390"/>
      <c r="W203" s="390"/>
      <c r="X203" s="390"/>
      <c r="Y203" s="390"/>
      <c r="Z203" s="399" t="s">
        <v>80</v>
      </c>
      <c r="AA203" s="390"/>
      <c r="AB203" s="390"/>
      <c r="AC203" s="390"/>
      <c r="AD203" s="390"/>
      <c r="AE203" s="399" t="s">
        <v>75</v>
      </c>
      <c r="AF203" s="390"/>
      <c r="AG203" s="390"/>
      <c r="AH203" s="390"/>
      <c r="AI203" s="390"/>
      <c r="AJ203" s="399" t="s">
        <v>76</v>
      </c>
      <c r="AK203" s="390"/>
      <c r="AL203" s="390"/>
      <c r="AM203" s="390"/>
      <c r="AN203" s="390"/>
      <c r="AO203" s="399" t="s">
        <v>71</v>
      </c>
      <c r="AP203" s="390"/>
      <c r="AQ203" s="390"/>
      <c r="AR203" s="390"/>
      <c r="AS203" s="390"/>
      <c r="AT203" s="399" t="s">
        <v>77</v>
      </c>
      <c r="AU203" s="390"/>
      <c r="AV203" s="390"/>
      <c r="AW203" s="390"/>
      <c r="AX203" s="390"/>
    </row>
    <row r="204" spans="2:50">
      <c r="B204" s="385" t="s">
        <v>117</v>
      </c>
      <c r="C204" s="385" t="s">
        <v>118</v>
      </c>
      <c r="D204" s="385"/>
      <c r="E204" s="385" t="s">
        <v>119</v>
      </c>
      <c r="F204" s="385"/>
      <c r="G204" s="385"/>
      <c r="H204" s="386" t="s">
        <v>120</v>
      </c>
      <c r="I204" s="389" t="s">
        <v>121</v>
      </c>
      <c r="J204" s="389"/>
      <c r="K204" s="389"/>
      <c r="L204" s="389" t="s">
        <v>120</v>
      </c>
      <c r="M204" s="389" t="s">
        <v>122</v>
      </c>
      <c r="N204" s="385"/>
      <c r="O204" s="385" t="s">
        <v>123</v>
      </c>
      <c r="P204" s="381" t="s">
        <v>124</v>
      </c>
      <c r="Q204" s="382"/>
      <c r="R204" s="382"/>
      <c r="S204" s="383"/>
      <c r="T204" s="385" t="s">
        <v>120</v>
      </c>
      <c r="U204" s="381" t="s">
        <v>124</v>
      </c>
      <c r="V204" s="382"/>
      <c r="W204" s="382"/>
      <c r="X204" s="383"/>
      <c r="Y204" s="385" t="s">
        <v>120</v>
      </c>
      <c r="Z204" s="381" t="s">
        <v>124</v>
      </c>
      <c r="AA204" s="382"/>
      <c r="AB204" s="382"/>
      <c r="AC204" s="383"/>
      <c r="AD204" s="385" t="s">
        <v>120</v>
      </c>
      <c r="AE204" s="381" t="s">
        <v>124</v>
      </c>
      <c r="AF204" s="382"/>
      <c r="AG204" s="382"/>
      <c r="AH204" s="383"/>
      <c r="AI204" s="385" t="s">
        <v>120</v>
      </c>
      <c r="AJ204" s="381" t="s">
        <v>124</v>
      </c>
      <c r="AK204" s="382"/>
      <c r="AL204" s="382"/>
      <c r="AM204" s="383"/>
      <c r="AN204" s="385" t="s">
        <v>120</v>
      </c>
      <c r="AO204" s="381" t="s">
        <v>124</v>
      </c>
      <c r="AP204" s="382"/>
      <c r="AQ204" s="382"/>
      <c r="AR204" s="383"/>
      <c r="AS204" s="385" t="s">
        <v>120</v>
      </c>
      <c r="AT204" s="381" t="s">
        <v>124</v>
      </c>
      <c r="AU204" s="382"/>
      <c r="AV204" s="382"/>
      <c r="AW204" s="383"/>
      <c r="AX204" s="385" t="s">
        <v>120</v>
      </c>
    </row>
    <row r="205" spans="2:50">
      <c r="B205" s="385"/>
      <c r="C205" s="385"/>
      <c r="D205" s="385"/>
      <c r="E205" s="385" t="s">
        <v>125</v>
      </c>
      <c r="F205" s="385"/>
      <c r="G205" s="385"/>
      <c r="H205" s="387"/>
      <c r="I205" s="389" t="s">
        <v>125</v>
      </c>
      <c r="J205" s="389"/>
      <c r="K205" s="389"/>
      <c r="L205" s="389"/>
      <c r="M205" s="389"/>
      <c r="N205" s="385"/>
      <c r="O205" s="385"/>
      <c r="P205" s="381" t="s">
        <v>126</v>
      </c>
      <c r="Q205" s="382"/>
      <c r="R205" s="382"/>
      <c r="S205" s="383"/>
      <c r="T205" s="385"/>
      <c r="U205" s="381" t="s">
        <v>126</v>
      </c>
      <c r="V205" s="382"/>
      <c r="W205" s="382"/>
      <c r="X205" s="383"/>
      <c r="Y205" s="385"/>
      <c r="Z205" s="381" t="s">
        <v>126</v>
      </c>
      <c r="AA205" s="382"/>
      <c r="AB205" s="382"/>
      <c r="AC205" s="383"/>
      <c r="AD205" s="385"/>
      <c r="AE205" s="381" t="s">
        <v>126</v>
      </c>
      <c r="AF205" s="382"/>
      <c r="AG205" s="382"/>
      <c r="AH205" s="383"/>
      <c r="AI205" s="385"/>
      <c r="AJ205" s="381" t="s">
        <v>126</v>
      </c>
      <c r="AK205" s="382"/>
      <c r="AL205" s="382"/>
      <c r="AM205" s="383"/>
      <c r="AN205" s="385"/>
      <c r="AO205" s="381" t="s">
        <v>126</v>
      </c>
      <c r="AP205" s="382"/>
      <c r="AQ205" s="382"/>
      <c r="AR205" s="383"/>
      <c r="AS205" s="385"/>
      <c r="AT205" s="381" t="s">
        <v>126</v>
      </c>
      <c r="AU205" s="382"/>
      <c r="AV205" s="382"/>
      <c r="AW205" s="383"/>
      <c r="AX205" s="385"/>
    </row>
    <row r="206" spans="2:50">
      <c r="B206" s="385"/>
      <c r="C206" s="385"/>
      <c r="D206" s="385"/>
      <c r="E206" s="94" t="s">
        <v>127</v>
      </c>
      <c r="F206" s="94" t="s">
        <v>128</v>
      </c>
      <c r="G206" s="94" t="s">
        <v>129</v>
      </c>
      <c r="H206" s="388"/>
      <c r="I206" s="153" t="s">
        <v>127</v>
      </c>
      <c r="J206" s="153" t="s">
        <v>128</v>
      </c>
      <c r="K206" s="153" t="s">
        <v>129</v>
      </c>
      <c r="L206" s="389"/>
      <c r="M206" s="389"/>
      <c r="N206" s="385"/>
      <c r="O206" s="385"/>
      <c r="P206" s="94" t="s">
        <v>127</v>
      </c>
      <c r="Q206" s="94" t="s">
        <v>128</v>
      </c>
      <c r="R206" s="94" t="s">
        <v>129</v>
      </c>
      <c r="S206" s="94" t="s">
        <v>122</v>
      </c>
      <c r="T206" s="385"/>
      <c r="U206" s="94" t="s">
        <v>127</v>
      </c>
      <c r="V206" s="94" t="s">
        <v>128</v>
      </c>
      <c r="W206" s="94" t="s">
        <v>129</v>
      </c>
      <c r="X206" s="94" t="s">
        <v>122</v>
      </c>
      <c r="Y206" s="385"/>
      <c r="Z206" s="94" t="s">
        <v>127</v>
      </c>
      <c r="AA206" s="94" t="s">
        <v>128</v>
      </c>
      <c r="AB206" s="94" t="s">
        <v>129</v>
      </c>
      <c r="AC206" s="94" t="s">
        <v>122</v>
      </c>
      <c r="AD206" s="385"/>
      <c r="AE206" s="94" t="s">
        <v>127</v>
      </c>
      <c r="AF206" s="94" t="s">
        <v>128</v>
      </c>
      <c r="AG206" s="94" t="s">
        <v>129</v>
      </c>
      <c r="AH206" s="94" t="s">
        <v>122</v>
      </c>
      <c r="AI206" s="385"/>
      <c r="AJ206" s="94" t="s">
        <v>127</v>
      </c>
      <c r="AK206" s="94" t="s">
        <v>128</v>
      </c>
      <c r="AL206" s="94" t="s">
        <v>129</v>
      </c>
      <c r="AM206" s="94" t="s">
        <v>122</v>
      </c>
      <c r="AN206" s="385"/>
      <c r="AO206" s="94" t="s">
        <v>127</v>
      </c>
      <c r="AP206" s="94" t="s">
        <v>128</v>
      </c>
      <c r="AQ206" s="94" t="s">
        <v>129</v>
      </c>
      <c r="AR206" s="94" t="s">
        <v>122</v>
      </c>
      <c r="AS206" s="385"/>
      <c r="AT206" s="94" t="s">
        <v>127</v>
      </c>
      <c r="AU206" s="94" t="s">
        <v>128</v>
      </c>
      <c r="AV206" s="94" t="s">
        <v>129</v>
      </c>
      <c r="AW206" s="94" t="s">
        <v>122</v>
      </c>
      <c r="AX206" s="385"/>
    </row>
    <row r="207" spans="2:50">
      <c r="B207" s="390" t="s">
        <v>198</v>
      </c>
      <c r="C207" s="95">
        <f>C187</f>
        <v>1</v>
      </c>
      <c r="D207" s="95" t="s">
        <v>199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08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00">
        <f>IFERROR(AVERAGE(K207:K221),"-")</f>
        <v>105.85411211955888</v>
      </c>
      <c r="M207" s="154">
        <f>IFERROR(RANK(K207, K$207:K$221),"")</f>
        <v>5</v>
      </c>
      <c r="N207" s="385"/>
      <c r="O207" s="385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384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384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384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384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384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384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384">
        <f>AVERAGE(AV207:AV221)</f>
        <v>105.8508142423799</v>
      </c>
    </row>
    <row r="208" spans="2:50">
      <c r="B208" s="390"/>
      <c r="C208" s="95">
        <f t="shared" ref="C208:C221" si="204">C188</f>
        <v>2</v>
      </c>
      <c r="D208" s="95" t="s">
        <v>200</v>
      </c>
      <c r="E208" s="95">
        <v>17</v>
      </c>
      <c r="F208" s="95">
        <v>1500</v>
      </c>
      <c r="G208" s="178">
        <f t="shared" si="200"/>
        <v>88.235294117647058</v>
      </c>
      <c r="H208" s="409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00"/>
      <c r="M208" s="154">
        <f t="shared" ref="M208:M221" si="205">IFERROR(RANK(K208, K$207:K$221),"")</f>
        <v>4</v>
      </c>
      <c r="N208" s="385"/>
      <c r="O208" s="385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384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384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384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384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384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384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384"/>
    </row>
    <row r="209" spans="2:50">
      <c r="B209" s="390"/>
      <c r="C209" s="95">
        <f t="shared" si="204"/>
        <v>3</v>
      </c>
      <c r="D209" s="95" t="s">
        <v>203</v>
      </c>
      <c r="E209" s="95">
        <v>17</v>
      </c>
      <c r="F209" s="95">
        <v>2000</v>
      </c>
      <c r="G209" s="178">
        <f t="shared" si="200"/>
        <v>117.64705882352941</v>
      </c>
      <c r="H209" s="409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00"/>
      <c r="M209" s="154">
        <f t="shared" si="205"/>
        <v>3</v>
      </c>
      <c r="N209" s="385"/>
      <c r="O209" s="385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384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384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384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384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384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384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384"/>
    </row>
    <row r="210" spans="2:50">
      <c r="B210" s="390"/>
      <c r="C210" s="95">
        <f t="shared" si="204"/>
        <v>4</v>
      </c>
      <c r="D210" s="95" t="s">
        <v>204</v>
      </c>
      <c r="E210" s="95">
        <v>17</v>
      </c>
      <c r="F210" s="95">
        <v>2000</v>
      </c>
      <c r="G210" s="178">
        <f t="shared" si="200"/>
        <v>117.64705882352941</v>
      </c>
      <c r="H210" s="409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00"/>
      <c r="M210" s="154">
        <f t="shared" si="205"/>
        <v>2</v>
      </c>
      <c r="N210" s="385"/>
      <c r="O210" s="385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384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384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384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384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384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384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384"/>
    </row>
    <row r="211" spans="2:50">
      <c r="B211" s="390"/>
      <c r="C211" s="95">
        <f t="shared" si="204"/>
        <v>5</v>
      </c>
      <c r="D211" s="95" t="s">
        <v>205</v>
      </c>
      <c r="E211" s="95">
        <v>8</v>
      </c>
      <c r="F211" s="95">
        <v>1500</v>
      </c>
      <c r="G211" s="178">
        <f t="shared" si="200"/>
        <v>187.5</v>
      </c>
      <c r="H211" s="409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00"/>
      <c r="M211" s="154">
        <f t="shared" si="205"/>
        <v>1</v>
      </c>
      <c r="N211" s="385"/>
      <c r="O211" s="385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384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384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384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384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384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384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384"/>
    </row>
    <row r="212" spans="2:50">
      <c r="B212" s="390"/>
      <c r="C212" s="95">
        <f t="shared" si="204"/>
        <v>6</v>
      </c>
      <c r="D212" s="95" t="s">
        <v>206</v>
      </c>
      <c r="E212" s="95">
        <v>20</v>
      </c>
      <c r="F212" s="95">
        <v>1500</v>
      </c>
      <c r="G212" s="178">
        <f t="shared" si="200"/>
        <v>75</v>
      </c>
      <c r="H212" s="409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00"/>
      <c r="M212" s="154">
        <f t="shared" si="205"/>
        <v>6</v>
      </c>
      <c r="N212" s="385"/>
      <c r="O212" s="385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384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384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384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384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384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384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384"/>
    </row>
    <row r="213" spans="2:50">
      <c r="B213" s="390"/>
      <c r="C213" s="95">
        <f t="shared" si="204"/>
        <v>7</v>
      </c>
      <c r="D213" s="95"/>
      <c r="E213" s="95"/>
      <c r="F213" s="95"/>
      <c r="G213" s="95"/>
      <c r="H213" s="409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00"/>
      <c r="M213" s="154" t="str">
        <f t="shared" si="205"/>
        <v/>
      </c>
      <c r="N213" s="385"/>
      <c r="O213" s="385"/>
      <c r="P213" s="95"/>
      <c r="Q213" s="178"/>
      <c r="R213" s="178" t="str">
        <f t="shared" si="206"/>
        <v/>
      </c>
      <c r="S213" s="95" t="str">
        <f t="shared" si="207"/>
        <v/>
      </c>
      <c r="T213" s="384"/>
      <c r="U213" s="95"/>
      <c r="V213" s="178"/>
      <c r="W213" s="178" t="str">
        <f t="shared" si="208"/>
        <v/>
      </c>
      <c r="X213" s="95" t="str">
        <f t="shared" si="209"/>
        <v/>
      </c>
      <c r="Y213" s="384"/>
      <c r="Z213" s="95"/>
      <c r="AA213" s="178"/>
      <c r="AB213" s="178" t="str">
        <f t="shared" si="210"/>
        <v/>
      </c>
      <c r="AC213" s="95" t="str">
        <f t="shared" si="211"/>
        <v/>
      </c>
      <c r="AD213" s="384"/>
      <c r="AE213" s="95"/>
      <c r="AF213" s="178"/>
      <c r="AG213" s="178" t="str">
        <f t="shared" si="212"/>
        <v/>
      </c>
      <c r="AH213" s="95" t="str">
        <f t="shared" si="213"/>
        <v/>
      </c>
      <c r="AI213" s="384"/>
      <c r="AJ213" s="95"/>
      <c r="AK213" s="178"/>
      <c r="AL213" s="178" t="str">
        <f t="shared" si="214"/>
        <v/>
      </c>
      <c r="AM213" s="95" t="str">
        <f t="shared" si="215"/>
        <v/>
      </c>
      <c r="AN213" s="384"/>
      <c r="AO213" s="95"/>
      <c r="AP213" s="178"/>
      <c r="AQ213" s="178" t="str">
        <f t="shared" si="216"/>
        <v/>
      </c>
      <c r="AR213" s="95" t="str">
        <f t="shared" si="217"/>
        <v/>
      </c>
      <c r="AS213" s="384"/>
      <c r="AT213" s="95"/>
      <c r="AU213" s="178"/>
      <c r="AV213" s="178" t="str">
        <f t="shared" si="218"/>
        <v/>
      </c>
      <c r="AW213" s="95" t="str">
        <f t="shared" si="219"/>
        <v/>
      </c>
      <c r="AX213" s="384"/>
    </row>
    <row r="214" spans="2:50">
      <c r="B214" s="390"/>
      <c r="C214" s="95">
        <f t="shared" si="204"/>
        <v>8</v>
      </c>
      <c r="D214" s="95"/>
      <c r="E214" s="95"/>
      <c r="F214" s="95"/>
      <c r="G214" s="95"/>
      <c r="H214" s="409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00"/>
      <c r="M214" s="154" t="str">
        <f t="shared" si="205"/>
        <v/>
      </c>
      <c r="N214" s="385"/>
      <c r="O214" s="385"/>
      <c r="P214" s="95"/>
      <c r="Q214" s="178"/>
      <c r="R214" s="178" t="str">
        <f t="shared" si="206"/>
        <v/>
      </c>
      <c r="S214" s="95" t="str">
        <f t="shared" si="207"/>
        <v/>
      </c>
      <c r="T214" s="384"/>
      <c r="U214" s="95"/>
      <c r="V214" s="178"/>
      <c r="W214" s="178" t="str">
        <f t="shared" si="208"/>
        <v/>
      </c>
      <c r="X214" s="95" t="str">
        <f t="shared" si="209"/>
        <v/>
      </c>
      <c r="Y214" s="384"/>
      <c r="Z214" s="95"/>
      <c r="AA214" s="178"/>
      <c r="AB214" s="178" t="str">
        <f t="shared" si="210"/>
        <v/>
      </c>
      <c r="AC214" s="95" t="str">
        <f t="shared" si="211"/>
        <v/>
      </c>
      <c r="AD214" s="384"/>
      <c r="AE214" s="95"/>
      <c r="AF214" s="178"/>
      <c r="AG214" s="178" t="str">
        <f t="shared" si="212"/>
        <v/>
      </c>
      <c r="AH214" s="95" t="str">
        <f t="shared" si="213"/>
        <v/>
      </c>
      <c r="AI214" s="384"/>
      <c r="AJ214" s="95"/>
      <c r="AK214" s="178"/>
      <c r="AL214" s="178" t="str">
        <f t="shared" si="214"/>
        <v/>
      </c>
      <c r="AM214" s="95" t="str">
        <f t="shared" si="215"/>
        <v/>
      </c>
      <c r="AN214" s="384"/>
      <c r="AO214" s="95"/>
      <c r="AP214" s="178"/>
      <c r="AQ214" s="178" t="str">
        <f t="shared" si="216"/>
        <v/>
      </c>
      <c r="AR214" s="95" t="str">
        <f t="shared" si="217"/>
        <v/>
      </c>
      <c r="AS214" s="384"/>
      <c r="AT214" s="95"/>
      <c r="AU214" s="178"/>
      <c r="AV214" s="178" t="str">
        <f t="shared" si="218"/>
        <v/>
      </c>
      <c r="AW214" s="95" t="str">
        <f t="shared" si="219"/>
        <v/>
      </c>
      <c r="AX214" s="384"/>
    </row>
    <row r="215" spans="2:50">
      <c r="B215" s="390"/>
      <c r="C215" s="95">
        <f t="shared" si="204"/>
        <v>9</v>
      </c>
      <c r="D215" s="95"/>
      <c r="E215" s="95"/>
      <c r="F215" s="95"/>
      <c r="G215" s="95"/>
      <c r="H215" s="409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00"/>
      <c r="M215" s="154" t="str">
        <f t="shared" si="205"/>
        <v/>
      </c>
      <c r="N215" s="385"/>
      <c r="O215" s="385"/>
      <c r="P215" s="95"/>
      <c r="Q215" s="178"/>
      <c r="R215" s="178" t="str">
        <f t="shared" si="206"/>
        <v/>
      </c>
      <c r="S215" s="95" t="str">
        <f t="shared" si="207"/>
        <v/>
      </c>
      <c r="T215" s="384"/>
      <c r="U215" s="95"/>
      <c r="V215" s="178"/>
      <c r="W215" s="178" t="str">
        <f t="shared" si="208"/>
        <v/>
      </c>
      <c r="X215" s="95" t="str">
        <f t="shared" si="209"/>
        <v/>
      </c>
      <c r="Y215" s="384"/>
      <c r="Z215" s="95"/>
      <c r="AA215" s="178"/>
      <c r="AB215" s="178" t="str">
        <f t="shared" si="210"/>
        <v/>
      </c>
      <c r="AC215" s="95" t="str">
        <f t="shared" si="211"/>
        <v/>
      </c>
      <c r="AD215" s="384"/>
      <c r="AE215" s="95"/>
      <c r="AF215" s="178"/>
      <c r="AG215" s="178" t="str">
        <f t="shared" si="212"/>
        <v/>
      </c>
      <c r="AH215" s="95" t="str">
        <f t="shared" si="213"/>
        <v/>
      </c>
      <c r="AI215" s="384"/>
      <c r="AJ215" s="95"/>
      <c r="AK215" s="178"/>
      <c r="AL215" s="178" t="str">
        <f t="shared" si="214"/>
        <v/>
      </c>
      <c r="AM215" s="95" t="str">
        <f t="shared" si="215"/>
        <v/>
      </c>
      <c r="AN215" s="384"/>
      <c r="AO215" s="95"/>
      <c r="AP215" s="178"/>
      <c r="AQ215" s="178" t="str">
        <f t="shared" si="216"/>
        <v/>
      </c>
      <c r="AR215" s="95" t="str">
        <f t="shared" si="217"/>
        <v/>
      </c>
      <c r="AS215" s="384"/>
      <c r="AT215" s="95"/>
      <c r="AU215" s="178"/>
      <c r="AV215" s="178" t="str">
        <f t="shared" si="218"/>
        <v/>
      </c>
      <c r="AW215" s="95" t="str">
        <f t="shared" si="219"/>
        <v/>
      </c>
      <c r="AX215" s="384"/>
    </row>
    <row r="216" spans="2:50">
      <c r="B216" s="390"/>
      <c r="C216" s="95">
        <f t="shared" si="204"/>
        <v>10</v>
      </c>
      <c r="D216" s="95"/>
      <c r="E216" s="95"/>
      <c r="F216" s="95"/>
      <c r="G216" s="95"/>
      <c r="H216" s="409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00"/>
      <c r="M216" s="154" t="str">
        <f t="shared" si="205"/>
        <v/>
      </c>
      <c r="N216" s="385"/>
      <c r="O216" s="385"/>
      <c r="P216" s="95"/>
      <c r="Q216" s="178"/>
      <c r="R216" s="178" t="str">
        <f t="shared" si="206"/>
        <v/>
      </c>
      <c r="S216" s="95" t="str">
        <f t="shared" si="207"/>
        <v/>
      </c>
      <c r="T216" s="384"/>
      <c r="U216" s="95"/>
      <c r="V216" s="178"/>
      <c r="W216" s="178" t="str">
        <f t="shared" si="208"/>
        <v/>
      </c>
      <c r="X216" s="95" t="str">
        <f t="shared" si="209"/>
        <v/>
      </c>
      <c r="Y216" s="384"/>
      <c r="Z216" s="95"/>
      <c r="AA216" s="178"/>
      <c r="AB216" s="178" t="str">
        <f t="shared" si="210"/>
        <v/>
      </c>
      <c r="AC216" s="95" t="str">
        <f t="shared" si="211"/>
        <v/>
      </c>
      <c r="AD216" s="384"/>
      <c r="AE216" s="95"/>
      <c r="AF216" s="178"/>
      <c r="AG216" s="178" t="str">
        <f t="shared" si="212"/>
        <v/>
      </c>
      <c r="AH216" s="95" t="str">
        <f t="shared" si="213"/>
        <v/>
      </c>
      <c r="AI216" s="384"/>
      <c r="AJ216" s="95"/>
      <c r="AK216" s="178"/>
      <c r="AL216" s="178" t="str">
        <f t="shared" si="214"/>
        <v/>
      </c>
      <c r="AM216" s="95" t="str">
        <f t="shared" si="215"/>
        <v/>
      </c>
      <c r="AN216" s="384"/>
      <c r="AO216" s="95"/>
      <c r="AP216" s="178"/>
      <c r="AQ216" s="178" t="str">
        <f t="shared" si="216"/>
        <v/>
      </c>
      <c r="AR216" s="95" t="str">
        <f t="shared" si="217"/>
        <v/>
      </c>
      <c r="AS216" s="384"/>
      <c r="AT216" s="95"/>
      <c r="AU216" s="178"/>
      <c r="AV216" s="178" t="str">
        <f t="shared" si="218"/>
        <v/>
      </c>
      <c r="AW216" s="95" t="str">
        <f t="shared" si="219"/>
        <v/>
      </c>
      <c r="AX216" s="384"/>
    </row>
    <row r="217" spans="2:50">
      <c r="B217" s="390"/>
      <c r="C217" s="95">
        <f t="shared" si="204"/>
        <v>11</v>
      </c>
      <c r="D217" s="95"/>
      <c r="E217" s="95"/>
      <c r="F217" s="95"/>
      <c r="G217" s="95"/>
      <c r="H217" s="409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00"/>
      <c r="M217" s="154" t="str">
        <f t="shared" si="205"/>
        <v/>
      </c>
      <c r="N217" s="385"/>
      <c r="O217" s="385"/>
      <c r="P217" s="95"/>
      <c r="Q217" s="178"/>
      <c r="R217" s="178" t="str">
        <f t="shared" si="206"/>
        <v/>
      </c>
      <c r="S217" s="95" t="str">
        <f t="shared" si="207"/>
        <v/>
      </c>
      <c r="T217" s="384"/>
      <c r="U217" s="95"/>
      <c r="V217" s="178"/>
      <c r="W217" s="178" t="str">
        <f t="shared" si="208"/>
        <v/>
      </c>
      <c r="X217" s="95" t="str">
        <f t="shared" si="209"/>
        <v/>
      </c>
      <c r="Y217" s="384"/>
      <c r="Z217" s="95"/>
      <c r="AA217" s="178"/>
      <c r="AB217" s="178" t="str">
        <f t="shared" si="210"/>
        <v/>
      </c>
      <c r="AC217" s="95" t="str">
        <f t="shared" si="211"/>
        <v/>
      </c>
      <c r="AD217" s="384"/>
      <c r="AE217" s="95"/>
      <c r="AF217" s="178"/>
      <c r="AG217" s="178" t="str">
        <f t="shared" si="212"/>
        <v/>
      </c>
      <c r="AH217" s="95" t="str">
        <f t="shared" si="213"/>
        <v/>
      </c>
      <c r="AI217" s="384"/>
      <c r="AJ217" s="95"/>
      <c r="AK217" s="178"/>
      <c r="AL217" s="178" t="str">
        <f t="shared" si="214"/>
        <v/>
      </c>
      <c r="AM217" s="95" t="str">
        <f t="shared" si="215"/>
        <v/>
      </c>
      <c r="AN217" s="384"/>
      <c r="AO217" s="95"/>
      <c r="AP217" s="178"/>
      <c r="AQ217" s="178" t="str">
        <f t="shared" si="216"/>
        <v/>
      </c>
      <c r="AR217" s="95" t="str">
        <f t="shared" si="217"/>
        <v/>
      </c>
      <c r="AS217" s="384"/>
      <c r="AT217" s="95"/>
      <c r="AU217" s="178"/>
      <c r="AV217" s="178" t="str">
        <f t="shared" si="218"/>
        <v/>
      </c>
      <c r="AW217" s="95" t="str">
        <f t="shared" si="219"/>
        <v/>
      </c>
      <c r="AX217" s="384"/>
    </row>
    <row r="218" spans="2:50">
      <c r="B218" s="390"/>
      <c r="C218" s="95">
        <f t="shared" si="204"/>
        <v>12</v>
      </c>
      <c r="D218" s="95"/>
      <c r="E218" s="95"/>
      <c r="F218" s="95"/>
      <c r="G218" s="95"/>
      <c r="H218" s="409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00"/>
      <c r="M218" s="154" t="str">
        <f t="shared" si="205"/>
        <v/>
      </c>
      <c r="N218" s="385"/>
      <c r="O218" s="385"/>
      <c r="P218" s="95"/>
      <c r="Q218" s="178"/>
      <c r="R218" s="178" t="str">
        <f t="shared" si="206"/>
        <v/>
      </c>
      <c r="S218" s="95" t="str">
        <f t="shared" si="207"/>
        <v/>
      </c>
      <c r="T218" s="384"/>
      <c r="U218" s="95"/>
      <c r="V218" s="178"/>
      <c r="W218" s="178" t="str">
        <f t="shared" si="208"/>
        <v/>
      </c>
      <c r="X218" s="95" t="str">
        <f t="shared" si="209"/>
        <v/>
      </c>
      <c r="Y218" s="384"/>
      <c r="Z218" s="95"/>
      <c r="AA218" s="178"/>
      <c r="AB218" s="178" t="str">
        <f t="shared" si="210"/>
        <v/>
      </c>
      <c r="AC218" s="95" t="str">
        <f t="shared" si="211"/>
        <v/>
      </c>
      <c r="AD218" s="384"/>
      <c r="AE218" s="95"/>
      <c r="AF218" s="178"/>
      <c r="AG218" s="178" t="str">
        <f t="shared" si="212"/>
        <v/>
      </c>
      <c r="AH218" s="95" t="str">
        <f t="shared" si="213"/>
        <v/>
      </c>
      <c r="AI218" s="384"/>
      <c r="AJ218" s="95"/>
      <c r="AK218" s="178"/>
      <c r="AL218" s="178" t="str">
        <f t="shared" si="214"/>
        <v/>
      </c>
      <c r="AM218" s="95" t="str">
        <f t="shared" si="215"/>
        <v/>
      </c>
      <c r="AN218" s="384"/>
      <c r="AO218" s="95"/>
      <c r="AP218" s="178"/>
      <c r="AQ218" s="178" t="str">
        <f t="shared" si="216"/>
        <v/>
      </c>
      <c r="AR218" s="95" t="str">
        <f t="shared" si="217"/>
        <v/>
      </c>
      <c r="AS218" s="384"/>
      <c r="AT218" s="95"/>
      <c r="AU218" s="178"/>
      <c r="AV218" s="178" t="str">
        <f t="shared" si="218"/>
        <v/>
      </c>
      <c r="AW218" s="95" t="str">
        <f t="shared" si="219"/>
        <v/>
      </c>
      <c r="AX218" s="384"/>
    </row>
    <row r="219" spans="2:50">
      <c r="B219" s="390"/>
      <c r="C219" s="95">
        <f t="shared" si="204"/>
        <v>13</v>
      </c>
      <c r="D219" s="95"/>
      <c r="E219" s="95"/>
      <c r="F219" s="95"/>
      <c r="G219" s="95"/>
      <c r="H219" s="409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00"/>
      <c r="M219" s="154" t="str">
        <f t="shared" si="205"/>
        <v/>
      </c>
      <c r="N219" s="385"/>
      <c r="O219" s="385"/>
      <c r="P219" s="95"/>
      <c r="Q219" s="178"/>
      <c r="R219" s="178" t="str">
        <f t="shared" si="206"/>
        <v/>
      </c>
      <c r="S219" s="95" t="str">
        <f t="shared" si="207"/>
        <v/>
      </c>
      <c r="T219" s="384"/>
      <c r="U219" s="95"/>
      <c r="V219" s="178"/>
      <c r="W219" s="178" t="str">
        <f t="shared" si="208"/>
        <v/>
      </c>
      <c r="X219" s="95" t="str">
        <f t="shared" si="209"/>
        <v/>
      </c>
      <c r="Y219" s="384"/>
      <c r="Z219" s="95"/>
      <c r="AA219" s="178"/>
      <c r="AB219" s="178" t="str">
        <f t="shared" si="210"/>
        <v/>
      </c>
      <c r="AC219" s="95" t="str">
        <f t="shared" si="211"/>
        <v/>
      </c>
      <c r="AD219" s="384"/>
      <c r="AE219" s="95"/>
      <c r="AF219" s="178"/>
      <c r="AG219" s="178" t="str">
        <f t="shared" si="212"/>
        <v/>
      </c>
      <c r="AH219" s="95" t="str">
        <f t="shared" si="213"/>
        <v/>
      </c>
      <c r="AI219" s="384"/>
      <c r="AJ219" s="95"/>
      <c r="AK219" s="178"/>
      <c r="AL219" s="178" t="str">
        <f t="shared" si="214"/>
        <v/>
      </c>
      <c r="AM219" s="95" t="str">
        <f t="shared" si="215"/>
        <v/>
      </c>
      <c r="AN219" s="384"/>
      <c r="AO219" s="95"/>
      <c r="AP219" s="178"/>
      <c r="AQ219" s="178" t="str">
        <f t="shared" si="216"/>
        <v/>
      </c>
      <c r="AR219" s="95" t="str">
        <f t="shared" si="217"/>
        <v/>
      </c>
      <c r="AS219" s="384"/>
      <c r="AT219" s="95"/>
      <c r="AU219" s="178"/>
      <c r="AV219" s="178" t="str">
        <f t="shared" si="218"/>
        <v/>
      </c>
      <c r="AW219" s="95" t="str">
        <f t="shared" si="219"/>
        <v/>
      </c>
      <c r="AX219" s="384"/>
    </row>
    <row r="220" spans="2:50">
      <c r="B220" s="390"/>
      <c r="C220" s="95">
        <f t="shared" si="204"/>
        <v>14</v>
      </c>
      <c r="D220" s="95"/>
      <c r="E220" s="95"/>
      <c r="F220" s="95"/>
      <c r="G220" s="95"/>
      <c r="H220" s="409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00"/>
      <c r="M220" s="154" t="str">
        <f t="shared" si="205"/>
        <v/>
      </c>
      <c r="N220" s="385"/>
      <c r="O220" s="385"/>
      <c r="P220" s="95"/>
      <c r="Q220" s="178"/>
      <c r="R220" s="178" t="str">
        <f t="shared" si="206"/>
        <v/>
      </c>
      <c r="S220" s="95" t="str">
        <f t="shared" si="207"/>
        <v/>
      </c>
      <c r="T220" s="384"/>
      <c r="U220" s="95"/>
      <c r="V220" s="178"/>
      <c r="W220" s="178" t="str">
        <f t="shared" si="208"/>
        <v/>
      </c>
      <c r="X220" s="95" t="str">
        <f t="shared" si="209"/>
        <v/>
      </c>
      <c r="Y220" s="384"/>
      <c r="Z220" s="95"/>
      <c r="AA220" s="178"/>
      <c r="AB220" s="178" t="str">
        <f t="shared" si="210"/>
        <v/>
      </c>
      <c r="AC220" s="95" t="str">
        <f t="shared" si="211"/>
        <v/>
      </c>
      <c r="AD220" s="384"/>
      <c r="AE220" s="95"/>
      <c r="AF220" s="178"/>
      <c r="AG220" s="178" t="str">
        <f t="shared" si="212"/>
        <v/>
      </c>
      <c r="AH220" s="95" t="str">
        <f t="shared" si="213"/>
        <v/>
      </c>
      <c r="AI220" s="384"/>
      <c r="AJ220" s="95"/>
      <c r="AK220" s="178"/>
      <c r="AL220" s="178" t="str">
        <f t="shared" si="214"/>
        <v/>
      </c>
      <c r="AM220" s="95" t="str">
        <f t="shared" si="215"/>
        <v/>
      </c>
      <c r="AN220" s="384"/>
      <c r="AO220" s="95"/>
      <c r="AP220" s="178"/>
      <c r="AQ220" s="178" t="str">
        <f t="shared" si="216"/>
        <v/>
      </c>
      <c r="AR220" s="95" t="str">
        <f t="shared" si="217"/>
        <v/>
      </c>
      <c r="AS220" s="384"/>
      <c r="AT220" s="95"/>
      <c r="AU220" s="178"/>
      <c r="AV220" s="178" t="str">
        <f t="shared" si="218"/>
        <v/>
      </c>
      <c r="AW220" s="95" t="str">
        <f t="shared" si="219"/>
        <v/>
      </c>
      <c r="AX220" s="384"/>
    </row>
    <row r="221" spans="2:50">
      <c r="B221" s="390"/>
      <c r="C221" s="95">
        <f t="shared" si="204"/>
        <v>15</v>
      </c>
      <c r="D221" s="95"/>
      <c r="E221" s="95"/>
      <c r="F221" s="95"/>
      <c r="G221" s="95"/>
      <c r="H221" s="410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00"/>
      <c r="M221" s="154" t="str">
        <f t="shared" si="205"/>
        <v/>
      </c>
      <c r="N221" s="385"/>
      <c r="O221" s="385"/>
      <c r="P221" s="95"/>
      <c r="Q221" s="178"/>
      <c r="R221" s="178" t="str">
        <f t="shared" si="206"/>
        <v/>
      </c>
      <c r="S221" s="95" t="str">
        <f t="shared" si="207"/>
        <v/>
      </c>
      <c r="T221" s="384"/>
      <c r="U221" s="95"/>
      <c r="V221" s="178"/>
      <c r="W221" s="178" t="str">
        <f t="shared" si="208"/>
        <v/>
      </c>
      <c r="X221" s="95" t="str">
        <f t="shared" si="209"/>
        <v/>
      </c>
      <c r="Y221" s="384"/>
      <c r="Z221" s="95"/>
      <c r="AA221" s="178"/>
      <c r="AB221" s="178" t="str">
        <f t="shared" si="210"/>
        <v/>
      </c>
      <c r="AC221" s="95" t="str">
        <f t="shared" si="211"/>
        <v/>
      </c>
      <c r="AD221" s="384"/>
      <c r="AE221" s="95"/>
      <c r="AF221" s="178"/>
      <c r="AG221" s="178" t="str">
        <f t="shared" si="212"/>
        <v/>
      </c>
      <c r="AH221" s="95" t="str">
        <f t="shared" si="213"/>
        <v/>
      </c>
      <c r="AI221" s="384"/>
      <c r="AJ221" s="95"/>
      <c r="AK221" s="178"/>
      <c r="AL221" s="178" t="str">
        <f t="shared" si="214"/>
        <v/>
      </c>
      <c r="AM221" s="95" t="str">
        <f t="shared" si="215"/>
        <v/>
      </c>
      <c r="AN221" s="384"/>
      <c r="AO221" s="95"/>
      <c r="AP221" s="178"/>
      <c r="AQ221" s="178" t="str">
        <f t="shared" si="216"/>
        <v/>
      </c>
      <c r="AR221" s="95" t="str">
        <f t="shared" si="217"/>
        <v/>
      </c>
      <c r="AS221" s="384"/>
      <c r="AT221" s="95"/>
      <c r="AU221" s="178"/>
      <c r="AV221" s="178" t="str">
        <f t="shared" si="218"/>
        <v/>
      </c>
      <c r="AW221" s="95" t="str">
        <f t="shared" si="219"/>
        <v/>
      </c>
      <c r="AX221" s="384"/>
    </row>
    <row r="222" spans="2:50" ht="15.75">
      <c r="B222" s="394" t="s">
        <v>115</v>
      </c>
      <c r="C222" s="395"/>
      <c r="D222" s="395"/>
      <c r="E222" s="395"/>
      <c r="F222" s="395"/>
      <c r="G222" s="395"/>
      <c r="H222" s="395"/>
      <c r="I222" s="151"/>
      <c r="J222" s="151"/>
      <c r="K222" s="151"/>
      <c r="L222" s="151"/>
      <c r="M222" s="151"/>
      <c r="N222" s="385" t="s">
        <v>116</v>
      </c>
      <c r="O222" s="397" t="s">
        <v>64</v>
      </c>
      <c r="P222" s="399">
        <f>AT202+1</f>
        <v>45944</v>
      </c>
      <c r="Q222" s="390"/>
      <c r="R222" s="390"/>
      <c r="S222" s="390"/>
      <c r="T222" s="390"/>
      <c r="U222" s="399">
        <f>P222+1</f>
        <v>45945</v>
      </c>
      <c r="V222" s="390"/>
      <c r="W222" s="390"/>
      <c r="X222" s="390"/>
      <c r="Y222" s="390"/>
      <c r="Z222" s="399">
        <f>U222+1</f>
        <v>45946</v>
      </c>
      <c r="AA222" s="390"/>
      <c r="AB222" s="390"/>
      <c r="AC222" s="390"/>
      <c r="AD222" s="390"/>
      <c r="AE222" s="399">
        <f>Z222+1</f>
        <v>45947</v>
      </c>
      <c r="AF222" s="390"/>
      <c r="AG222" s="390"/>
      <c r="AH222" s="390"/>
      <c r="AI222" s="390"/>
      <c r="AJ222" s="399">
        <f>AE222+1</f>
        <v>45948</v>
      </c>
      <c r="AK222" s="390"/>
      <c r="AL222" s="390"/>
      <c r="AM222" s="390"/>
      <c r="AN222" s="390"/>
      <c r="AO222" s="399">
        <f>AJ222+1</f>
        <v>45949</v>
      </c>
      <c r="AP222" s="390"/>
      <c r="AQ222" s="390"/>
      <c r="AR222" s="390"/>
      <c r="AS222" s="390"/>
      <c r="AT222" s="399">
        <f>AO222+1</f>
        <v>45950</v>
      </c>
      <c r="AU222" s="390"/>
      <c r="AV222" s="390"/>
      <c r="AW222" s="390"/>
      <c r="AX222" s="390"/>
    </row>
    <row r="223" spans="2:50" ht="15.75">
      <c r="B223" s="396"/>
      <c r="C223" s="396"/>
      <c r="D223" s="396"/>
      <c r="E223" s="396"/>
      <c r="F223" s="396"/>
      <c r="G223" s="396"/>
      <c r="H223" s="396"/>
      <c r="I223" s="151"/>
      <c r="J223" s="151"/>
      <c r="K223" s="151"/>
      <c r="L223" s="151"/>
      <c r="M223" s="151"/>
      <c r="N223" s="385"/>
      <c r="O223" s="398"/>
      <c r="P223" s="399" t="s">
        <v>78</v>
      </c>
      <c r="Q223" s="390"/>
      <c r="R223" s="390"/>
      <c r="S223" s="390"/>
      <c r="T223" s="390"/>
      <c r="U223" s="399" t="s">
        <v>79</v>
      </c>
      <c r="V223" s="390"/>
      <c r="W223" s="390"/>
      <c r="X223" s="390"/>
      <c r="Y223" s="390"/>
      <c r="Z223" s="399" t="s">
        <v>80</v>
      </c>
      <c r="AA223" s="390"/>
      <c r="AB223" s="390"/>
      <c r="AC223" s="390"/>
      <c r="AD223" s="390"/>
      <c r="AE223" s="399" t="s">
        <v>75</v>
      </c>
      <c r="AF223" s="390"/>
      <c r="AG223" s="390"/>
      <c r="AH223" s="390"/>
      <c r="AI223" s="390"/>
      <c r="AJ223" s="399" t="s">
        <v>76</v>
      </c>
      <c r="AK223" s="390"/>
      <c r="AL223" s="390"/>
      <c r="AM223" s="390"/>
      <c r="AN223" s="390"/>
      <c r="AO223" s="399" t="s">
        <v>71</v>
      </c>
      <c r="AP223" s="390"/>
      <c r="AQ223" s="390"/>
      <c r="AR223" s="390"/>
      <c r="AS223" s="390"/>
      <c r="AT223" s="399" t="s">
        <v>77</v>
      </c>
      <c r="AU223" s="390"/>
      <c r="AV223" s="390"/>
      <c r="AW223" s="390"/>
      <c r="AX223" s="390"/>
    </row>
    <row r="224" spans="2:50">
      <c r="B224" s="385" t="s">
        <v>117</v>
      </c>
      <c r="C224" s="385" t="s">
        <v>118</v>
      </c>
      <c r="D224" s="385"/>
      <c r="E224" s="385" t="s">
        <v>119</v>
      </c>
      <c r="F224" s="385"/>
      <c r="G224" s="385"/>
      <c r="H224" s="386" t="s">
        <v>120</v>
      </c>
      <c r="I224" s="389" t="s">
        <v>121</v>
      </c>
      <c r="J224" s="389"/>
      <c r="K224" s="389"/>
      <c r="L224" s="389" t="s">
        <v>120</v>
      </c>
      <c r="M224" s="389" t="s">
        <v>122</v>
      </c>
      <c r="N224" s="385"/>
      <c r="O224" s="385" t="s">
        <v>123</v>
      </c>
      <c r="P224" s="381" t="s">
        <v>124</v>
      </c>
      <c r="Q224" s="382"/>
      <c r="R224" s="382"/>
      <c r="S224" s="383"/>
      <c r="T224" s="385" t="s">
        <v>120</v>
      </c>
      <c r="U224" s="381" t="s">
        <v>124</v>
      </c>
      <c r="V224" s="382"/>
      <c r="W224" s="382"/>
      <c r="X224" s="383"/>
      <c r="Y224" s="385" t="s">
        <v>120</v>
      </c>
      <c r="Z224" s="381" t="s">
        <v>124</v>
      </c>
      <c r="AA224" s="382"/>
      <c r="AB224" s="382"/>
      <c r="AC224" s="383"/>
      <c r="AD224" s="385" t="s">
        <v>120</v>
      </c>
      <c r="AE224" s="381" t="s">
        <v>124</v>
      </c>
      <c r="AF224" s="382"/>
      <c r="AG224" s="382"/>
      <c r="AH224" s="383"/>
      <c r="AI224" s="385" t="s">
        <v>120</v>
      </c>
      <c r="AJ224" s="381" t="s">
        <v>124</v>
      </c>
      <c r="AK224" s="382"/>
      <c r="AL224" s="382"/>
      <c r="AM224" s="383"/>
      <c r="AN224" s="385" t="s">
        <v>120</v>
      </c>
      <c r="AO224" s="381" t="s">
        <v>124</v>
      </c>
      <c r="AP224" s="382"/>
      <c r="AQ224" s="382"/>
      <c r="AR224" s="383"/>
      <c r="AS224" s="385" t="s">
        <v>120</v>
      </c>
      <c r="AT224" s="381" t="s">
        <v>124</v>
      </c>
      <c r="AU224" s="382"/>
      <c r="AV224" s="382"/>
      <c r="AW224" s="383"/>
      <c r="AX224" s="385" t="s">
        <v>120</v>
      </c>
    </row>
    <row r="225" spans="2:50">
      <c r="B225" s="385"/>
      <c r="C225" s="385"/>
      <c r="D225" s="385"/>
      <c r="E225" s="385" t="s">
        <v>125</v>
      </c>
      <c r="F225" s="385"/>
      <c r="G225" s="385"/>
      <c r="H225" s="387"/>
      <c r="I225" s="389" t="s">
        <v>125</v>
      </c>
      <c r="J225" s="389"/>
      <c r="K225" s="389"/>
      <c r="L225" s="389"/>
      <c r="M225" s="389"/>
      <c r="N225" s="385"/>
      <c r="O225" s="385"/>
      <c r="P225" s="381" t="s">
        <v>126</v>
      </c>
      <c r="Q225" s="382"/>
      <c r="R225" s="382"/>
      <c r="S225" s="383"/>
      <c r="T225" s="385"/>
      <c r="U225" s="381" t="s">
        <v>126</v>
      </c>
      <c r="V225" s="382"/>
      <c r="W225" s="382"/>
      <c r="X225" s="383"/>
      <c r="Y225" s="385"/>
      <c r="Z225" s="381" t="s">
        <v>126</v>
      </c>
      <c r="AA225" s="382"/>
      <c r="AB225" s="382"/>
      <c r="AC225" s="383"/>
      <c r="AD225" s="385"/>
      <c r="AE225" s="381" t="s">
        <v>126</v>
      </c>
      <c r="AF225" s="382"/>
      <c r="AG225" s="382"/>
      <c r="AH225" s="383"/>
      <c r="AI225" s="385"/>
      <c r="AJ225" s="381" t="s">
        <v>126</v>
      </c>
      <c r="AK225" s="382"/>
      <c r="AL225" s="382"/>
      <c r="AM225" s="383"/>
      <c r="AN225" s="385"/>
      <c r="AO225" s="381" t="s">
        <v>126</v>
      </c>
      <c r="AP225" s="382"/>
      <c r="AQ225" s="382"/>
      <c r="AR225" s="383"/>
      <c r="AS225" s="385"/>
      <c r="AT225" s="381" t="s">
        <v>126</v>
      </c>
      <c r="AU225" s="382"/>
      <c r="AV225" s="382"/>
      <c r="AW225" s="383"/>
      <c r="AX225" s="385"/>
    </row>
    <row r="226" spans="2:50">
      <c r="B226" s="385"/>
      <c r="C226" s="385"/>
      <c r="D226" s="385"/>
      <c r="E226" s="94" t="s">
        <v>127</v>
      </c>
      <c r="F226" s="94" t="s">
        <v>128</v>
      </c>
      <c r="G226" s="94" t="s">
        <v>129</v>
      </c>
      <c r="H226" s="388"/>
      <c r="I226" s="153" t="s">
        <v>127</v>
      </c>
      <c r="J226" s="153" t="s">
        <v>128</v>
      </c>
      <c r="K226" s="153" t="s">
        <v>129</v>
      </c>
      <c r="L226" s="389"/>
      <c r="M226" s="389"/>
      <c r="N226" s="385"/>
      <c r="O226" s="385"/>
      <c r="P226" s="94" t="s">
        <v>127</v>
      </c>
      <c r="Q226" s="94" t="s">
        <v>128</v>
      </c>
      <c r="R226" s="94" t="s">
        <v>129</v>
      </c>
      <c r="S226" s="94" t="s">
        <v>122</v>
      </c>
      <c r="T226" s="385"/>
      <c r="U226" s="94" t="s">
        <v>127</v>
      </c>
      <c r="V226" s="94" t="s">
        <v>128</v>
      </c>
      <c r="W226" s="94" t="s">
        <v>129</v>
      </c>
      <c r="X226" s="94" t="s">
        <v>122</v>
      </c>
      <c r="Y226" s="385"/>
      <c r="Z226" s="94" t="s">
        <v>127</v>
      </c>
      <c r="AA226" s="94" t="s">
        <v>128</v>
      </c>
      <c r="AB226" s="94" t="s">
        <v>129</v>
      </c>
      <c r="AC226" s="94" t="s">
        <v>122</v>
      </c>
      <c r="AD226" s="385"/>
      <c r="AE226" s="94" t="s">
        <v>127</v>
      </c>
      <c r="AF226" s="94" t="s">
        <v>128</v>
      </c>
      <c r="AG226" s="94" t="s">
        <v>129</v>
      </c>
      <c r="AH226" s="94" t="s">
        <v>122</v>
      </c>
      <c r="AI226" s="385"/>
      <c r="AJ226" s="94" t="s">
        <v>127</v>
      </c>
      <c r="AK226" s="94" t="s">
        <v>128</v>
      </c>
      <c r="AL226" s="94" t="s">
        <v>129</v>
      </c>
      <c r="AM226" s="94" t="s">
        <v>122</v>
      </c>
      <c r="AN226" s="385"/>
      <c r="AO226" s="94" t="s">
        <v>127</v>
      </c>
      <c r="AP226" s="94" t="s">
        <v>128</v>
      </c>
      <c r="AQ226" s="94" t="s">
        <v>129</v>
      </c>
      <c r="AR226" s="94" t="s">
        <v>122</v>
      </c>
      <c r="AS226" s="385"/>
      <c r="AT226" s="94" t="s">
        <v>127</v>
      </c>
      <c r="AU226" s="94" t="s">
        <v>128</v>
      </c>
      <c r="AV226" s="94" t="s">
        <v>129</v>
      </c>
      <c r="AW226" s="94" t="s">
        <v>122</v>
      </c>
      <c r="AX226" s="385"/>
    </row>
    <row r="227" spans="2:50">
      <c r="B227" s="390" t="s">
        <v>198</v>
      </c>
      <c r="C227" s="95">
        <f>C207</f>
        <v>1</v>
      </c>
      <c r="D227" s="95" t="s">
        <v>199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08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00">
        <f>IFERROR(AVERAGE(K227:K241),"-")</f>
        <v>105.96178572915353</v>
      </c>
      <c r="M227" s="154">
        <f>IFERROR(RANK(K227, K$227:K$241),"")</f>
        <v>5</v>
      </c>
      <c r="N227" s="385"/>
      <c r="O227" s="385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384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384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384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384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384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384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384">
        <f>AVERAGE(AV227:AV241)</f>
        <v>105.86442591680832</v>
      </c>
    </row>
    <row r="228" spans="2:50">
      <c r="B228" s="390"/>
      <c r="C228" s="95">
        <f t="shared" ref="C228:C241" si="227">C208</f>
        <v>2</v>
      </c>
      <c r="D228" s="95" t="s">
        <v>200</v>
      </c>
      <c r="E228" s="95">
        <v>17</v>
      </c>
      <c r="F228" s="95">
        <v>1500</v>
      </c>
      <c r="G228" s="178">
        <f t="shared" si="223"/>
        <v>88.235294117647058</v>
      </c>
      <c r="H228" s="409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00"/>
      <c r="M228" s="154">
        <f t="shared" ref="M228:M241" si="228">IFERROR(RANK(K228, K$227:K$241),"")</f>
        <v>4</v>
      </c>
      <c r="N228" s="385"/>
      <c r="O228" s="385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384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384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384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384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384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384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384"/>
    </row>
    <row r="229" spans="2:50">
      <c r="B229" s="390"/>
      <c r="C229" s="95">
        <f t="shared" si="227"/>
        <v>3</v>
      </c>
      <c r="D229" s="95" t="s">
        <v>203</v>
      </c>
      <c r="E229" s="95">
        <v>17</v>
      </c>
      <c r="F229" s="95">
        <v>2000</v>
      </c>
      <c r="G229" s="178">
        <f t="shared" si="223"/>
        <v>117.64705882352941</v>
      </c>
      <c r="H229" s="409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00"/>
      <c r="M229" s="154">
        <f t="shared" si="228"/>
        <v>2</v>
      </c>
      <c r="N229" s="385"/>
      <c r="O229" s="385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384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384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384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384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384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384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384"/>
    </row>
    <row r="230" spans="2:50">
      <c r="B230" s="390"/>
      <c r="C230" s="95">
        <f t="shared" si="227"/>
        <v>4</v>
      </c>
      <c r="D230" s="95" t="s">
        <v>204</v>
      </c>
      <c r="E230" s="95">
        <v>17</v>
      </c>
      <c r="F230" s="95">
        <v>2000</v>
      </c>
      <c r="G230" s="178">
        <f t="shared" si="223"/>
        <v>117.64705882352941</v>
      </c>
      <c r="H230" s="409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00"/>
      <c r="M230" s="154">
        <f t="shared" si="228"/>
        <v>3</v>
      </c>
      <c r="N230" s="385"/>
      <c r="O230" s="385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384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384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384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384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384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384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384"/>
    </row>
    <row r="231" spans="2:50">
      <c r="B231" s="390"/>
      <c r="C231" s="95">
        <f t="shared" si="227"/>
        <v>5</v>
      </c>
      <c r="D231" s="95" t="s">
        <v>205</v>
      </c>
      <c r="E231" s="95">
        <v>8</v>
      </c>
      <c r="F231" s="95">
        <v>1500</v>
      </c>
      <c r="G231" s="178">
        <f t="shared" si="223"/>
        <v>187.5</v>
      </c>
      <c r="H231" s="409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00"/>
      <c r="M231" s="154">
        <f t="shared" si="228"/>
        <v>1</v>
      </c>
      <c r="N231" s="385"/>
      <c r="O231" s="385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384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384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384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384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384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384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384"/>
    </row>
    <row r="232" spans="2:50">
      <c r="B232" s="390"/>
      <c r="C232" s="95">
        <f t="shared" si="227"/>
        <v>6</v>
      </c>
      <c r="D232" s="95" t="s">
        <v>206</v>
      </c>
      <c r="E232" s="95">
        <v>20</v>
      </c>
      <c r="F232" s="95">
        <v>1500</v>
      </c>
      <c r="G232" s="178">
        <f t="shared" si="223"/>
        <v>75</v>
      </c>
      <c r="H232" s="409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00"/>
      <c r="M232" s="154">
        <f t="shared" si="228"/>
        <v>6</v>
      </c>
      <c r="N232" s="385"/>
      <c r="O232" s="385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384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384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384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384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384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384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384"/>
    </row>
    <row r="233" spans="2:50">
      <c r="B233" s="390"/>
      <c r="C233" s="95">
        <f t="shared" si="227"/>
        <v>7</v>
      </c>
      <c r="D233" s="95"/>
      <c r="E233" s="95"/>
      <c r="F233" s="95"/>
      <c r="G233" s="95"/>
      <c r="H233" s="409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00"/>
      <c r="M233" s="154" t="str">
        <f t="shared" si="228"/>
        <v/>
      </c>
      <c r="N233" s="385"/>
      <c r="O233" s="385"/>
      <c r="P233" s="95"/>
      <c r="Q233" s="178"/>
      <c r="R233" s="178" t="str">
        <f t="shared" si="229"/>
        <v/>
      </c>
      <c r="S233" s="95" t="str">
        <f t="shared" si="230"/>
        <v/>
      </c>
      <c r="T233" s="384"/>
      <c r="U233" s="95"/>
      <c r="V233" s="178"/>
      <c r="W233" s="178" t="str">
        <f t="shared" si="231"/>
        <v/>
      </c>
      <c r="X233" s="95" t="str">
        <f t="shared" si="232"/>
        <v/>
      </c>
      <c r="Y233" s="384"/>
      <c r="Z233" s="95"/>
      <c r="AA233" s="178"/>
      <c r="AB233" s="178" t="str">
        <f t="shared" si="233"/>
        <v/>
      </c>
      <c r="AC233" s="95" t="str">
        <f t="shared" si="234"/>
        <v/>
      </c>
      <c r="AD233" s="384"/>
      <c r="AE233" s="95"/>
      <c r="AF233" s="178"/>
      <c r="AG233" s="178" t="str">
        <f t="shared" si="235"/>
        <v/>
      </c>
      <c r="AH233" s="95" t="str">
        <f t="shared" si="236"/>
        <v/>
      </c>
      <c r="AI233" s="384"/>
      <c r="AJ233" s="95"/>
      <c r="AK233" s="178"/>
      <c r="AL233" s="178" t="str">
        <f t="shared" si="237"/>
        <v/>
      </c>
      <c r="AM233" s="95" t="str">
        <f t="shared" si="238"/>
        <v/>
      </c>
      <c r="AN233" s="384"/>
      <c r="AO233" s="95"/>
      <c r="AP233" s="178"/>
      <c r="AQ233" s="178" t="str">
        <f t="shared" si="239"/>
        <v/>
      </c>
      <c r="AR233" s="95" t="str">
        <f t="shared" si="240"/>
        <v/>
      </c>
      <c r="AS233" s="384"/>
      <c r="AT233" s="95"/>
      <c r="AU233" s="178"/>
      <c r="AV233" s="178" t="str">
        <f t="shared" si="241"/>
        <v/>
      </c>
      <c r="AW233" s="95" t="str">
        <f t="shared" si="242"/>
        <v/>
      </c>
      <c r="AX233" s="384"/>
    </row>
    <row r="234" spans="2:50">
      <c r="B234" s="390"/>
      <c r="C234" s="95">
        <f t="shared" si="227"/>
        <v>8</v>
      </c>
      <c r="D234" s="95"/>
      <c r="E234" s="95"/>
      <c r="F234" s="95"/>
      <c r="G234" s="95"/>
      <c r="H234" s="409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00"/>
      <c r="M234" s="154" t="str">
        <f t="shared" si="228"/>
        <v/>
      </c>
      <c r="N234" s="385"/>
      <c r="O234" s="385"/>
      <c r="P234" s="95"/>
      <c r="Q234" s="178"/>
      <c r="R234" s="178" t="str">
        <f t="shared" si="229"/>
        <v/>
      </c>
      <c r="S234" s="95" t="str">
        <f t="shared" si="230"/>
        <v/>
      </c>
      <c r="T234" s="384"/>
      <c r="U234" s="95"/>
      <c r="V234" s="178"/>
      <c r="W234" s="178" t="str">
        <f t="shared" si="231"/>
        <v/>
      </c>
      <c r="X234" s="95" t="str">
        <f t="shared" si="232"/>
        <v/>
      </c>
      <c r="Y234" s="384"/>
      <c r="Z234" s="95"/>
      <c r="AA234" s="178"/>
      <c r="AB234" s="178" t="str">
        <f t="shared" si="233"/>
        <v/>
      </c>
      <c r="AC234" s="95" t="str">
        <f t="shared" si="234"/>
        <v/>
      </c>
      <c r="AD234" s="384"/>
      <c r="AE234" s="95"/>
      <c r="AF234" s="178"/>
      <c r="AG234" s="178" t="str">
        <f t="shared" si="235"/>
        <v/>
      </c>
      <c r="AH234" s="95" t="str">
        <f t="shared" si="236"/>
        <v/>
      </c>
      <c r="AI234" s="384"/>
      <c r="AJ234" s="95"/>
      <c r="AK234" s="178"/>
      <c r="AL234" s="178" t="str">
        <f t="shared" si="237"/>
        <v/>
      </c>
      <c r="AM234" s="95" t="str">
        <f t="shared" si="238"/>
        <v/>
      </c>
      <c r="AN234" s="384"/>
      <c r="AO234" s="95"/>
      <c r="AP234" s="178"/>
      <c r="AQ234" s="178" t="str">
        <f t="shared" si="239"/>
        <v/>
      </c>
      <c r="AR234" s="95" t="str">
        <f t="shared" si="240"/>
        <v/>
      </c>
      <c r="AS234" s="384"/>
      <c r="AT234" s="95"/>
      <c r="AU234" s="178"/>
      <c r="AV234" s="178" t="str">
        <f t="shared" si="241"/>
        <v/>
      </c>
      <c r="AW234" s="95" t="str">
        <f t="shared" si="242"/>
        <v/>
      </c>
      <c r="AX234" s="384"/>
    </row>
    <row r="235" spans="2:50">
      <c r="B235" s="390"/>
      <c r="C235" s="95">
        <f t="shared" si="227"/>
        <v>9</v>
      </c>
      <c r="D235" s="95"/>
      <c r="E235" s="95"/>
      <c r="F235" s="95"/>
      <c r="G235" s="95"/>
      <c r="H235" s="409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00"/>
      <c r="M235" s="154" t="str">
        <f t="shared" si="228"/>
        <v/>
      </c>
      <c r="N235" s="385"/>
      <c r="O235" s="385"/>
      <c r="P235" s="95"/>
      <c r="Q235" s="178"/>
      <c r="R235" s="178" t="str">
        <f t="shared" si="229"/>
        <v/>
      </c>
      <c r="S235" s="95" t="str">
        <f t="shared" si="230"/>
        <v/>
      </c>
      <c r="T235" s="384"/>
      <c r="U235" s="95"/>
      <c r="V235" s="178"/>
      <c r="W235" s="178" t="str">
        <f t="shared" si="231"/>
        <v/>
      </c>
      <c r="X235" s="95" t="str">
        <f t="shared" si="232"/>
        <v/>
      </c>
      <c r="Y235" s="384"/>
      <c r="Z235" s="95"/>
      <c r="AA235" s="178"/>
      <c r="AB235" s="178" t="str">
        <f t="shared" si="233"/>
        <v/>
      </c>
      <c r="AC235" s="95" t="str">
        <f t="shared" si="234"/>
        <v/>
      </c>
      <c r="AD235" s="384"/>
      <c r="AE235" s="95"/>
      <c r="AF235" s="178"/>
      <c r="AG235" s="178" t="str">
        <f t="shared" si="235"/>
        <v/>
      </c>
      <c r="AH235" s="95" t="str">
        <f t="shared" si="236"/>
        <v/>
      </c>
      <c r="AI235" s="384"/>
      <c r="AJ235" s="95"/>
      <c r="AK235" s="178"/>
      <c r="AL235" s="178" t="str">
        <f t="shared" si="237"/>
        <v/>
      </c>
      <c r="AM235" s="95" t="str">
        <f t="shared" si="238"/>
        <v/>
      </c>
      <c r="AN235" s="384"/>
      <c r="AO235" s="95"/>
      <c r="AP235" s="178"/>
      <c r="AQ235" s="178" t="str">
        <f t="shared" si="239"/>
        <v/>
      </c>
      <c r="AR235" s="95" t="str">
        <f t="shared" si="240"/>
        <v/>
      </c>
      <c r="AS235" s="384"/>
      <c r="AT235" s="95"/>
      <c r="AU235" s="178"/>
      <c r="AV235" s="178" t="str">
        <f t="shared" si="241"/>
        <v/>
      </c>
      <c r="AW235" s="95" t="str">
        <f t="shared" si="242"/>
        <v/>
      </c>
      <c r="AX235" s="384"/>
    </row>
    <row r="236" spans="2:50">
      <c r="B236" s="390"/>
      <c r="C236" s="95">
        <f t="shared" si="227"/>
        <v>10</v>
      </c>
      <c r="D236" s="95"/>
      <c r="E236" s="95"/>
      <c r="F236" s="95"/>
      <c r="G236" s="95"/>
      <c r="H236" s="409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00"/>
      <c r="M236" s="154" t="str">
        <f t="shared" si="228"/>
        <v/>
      </c>
      <c r="N236" s="385"/>
      <c r="O236" s="385"/>
      <c r="P236" s="95"/>
      <c r="Q236" s="178"/>
      <c r="R236" s="178" t="str">
        <f t="shared" si="229"/>
        <v/>
      </c>
      <c r="S236" s="95" t="str">
        <f t="shared" si="230"/>
        <v/>
      </c>
      <c r="T236" s="384"/>
      <c r="U236" s="95"/>
      <c r="V236" s="178"/>
      <c r="W236" s="178" t="str">
        <f t="shared" si="231"/>
        <v/>
      </c>
      <c r="X236" s="95" t="str">
        <f t="shared" si="232"/>
        <v/>
      </c>
      <c r="Y236" s="384"/>
      <c r="Z236" s="95"/>
      <c r="AA236" s="178"/>
      <c r="AB236" s="178" t="str">
        <f t="shared" si="233"/>
        <v/>
      </c>
      <c r="AC236" s="95" t="str">
        <f t="shared" si="234"/>
        <v/>
      </c>
      <c r="AD236" s="384"/>
      <c r="AE236" s="95"/>
      <c r="AF236" s="178"/>
      <c r="AG236" s="178" t="str">
        <f t="shared" si="235"/>
        <v/>
      </c>
      <c r="AH236" s="95" t="str">
        <f t="shared" si="236"/>
        <v/>
      </c>
      <c r="AI236" s="384"/>
      <c r="AJ236" s="95"/>
      <c r="AK236" s="178"/>
      <c r="AL236" s="178" t="str">
        <f t="shared" si="237"/>
        <v/>
      </c>
      <c r="AM236" s="95" t="str">
        <f t="shared" si="238"/>
        <v/>
      </c>
      <c r="AN236" s="384"/>
      <c r="AO236" s="95"/>
      <c r="AP236" s="178"/>
      <c r="AQ236" s="178" t="str">
        <f t="shared" si="239"/>
        <v/>
      </c>
      <c r="AR236" s="95" t="str">
        <f t="shared" si="240"/>
        <v/>
      </c>
      <c r="AS236" s="384"/>
      <c r="AT236" s="95"/>
      <c r="AU236" s="178"/>
      <c r="AV236" s="178" t="str">
        <f t="shared" si="241"/>
        <v/>
      </c>
      <c r="AW236" s="95" t="str">
        <f t="shared" si="242"/>
        <v/>
      </c>
      <c r="AX236" s="384"/>
    </row>
    <row r="237" spans="2:50">
      <c r="B237" s="390"/>
      <c r="C237" s="95">
        <f t="shared" si="227"/>
        <v>11</v>
      </c>
      <c r="D237" s="95"/>
      <c r="E237" s="95"/>
      <c r="F237" s="95"/>
      <c r="G237" s="95"/>
      <c r="H237" s="409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00"/>
      <c r="M237" s="154" t="str">
        <f t="shared" si="228"/>
        <v/>
      </c>
      <c r="N237" s="385"/>
      <c r="O237" s="385"/>
      <c r="P237" s="95"/>
      <c r="Q237" s="178"/>
      <c r="R237" s="178" t="str">
        <f t="shared" si="229"/>
        <v/>
      </c>
      <c r="S237" s="95" t="str">
        <f t="shared" si="230"/>
        <v/>
      </c>
      <c r="T237" s="384"/>
      <c r="U237" s="95"/>
      <c r="V237" s="178"/>
      <c r="W237" s="178" t="str">
        <f t="shared" si="231"/>
        <v/>
      </c>
      <c r="X237" s="95" t="str">
        <f t="shared" si="232"/>
        <v/>
      </c>
      <c r="Y237" s="384"/>
      <c r="Z237" s="95"/>
      <c r="AA237" s="178"/>
      <c r="AB237" s="178" t="str">
        <f t="shared" si="233"/>
        <v/>
      </c>
      <c r="AC237" s="95" t="str">
        <f t="shared" si="234"/>
        <v/>
      </c>
      <c r="AD237" s="384"/>
      <c r="AE237" s="95"/>
      <c r="AF237" s="178"/>
      <c r="AG237" s="178" t="str">
        <f t="shared" si="235"/>
        <v/>
      </c>
      <c r="AH237" s="95" t="str">
        <f t="shared" si="236"/>
        <v/>
      </c>
      <c r="AI237" s="384"/>
      <c r="AJ237" s="95"/>
      <c r="AK237" s="178"/>
      <c r="AL237" s="178" t="str">
        <f t="shared" si="237"/>
        <v/>
      </c>
      <c r="AM237" s="95" t="str">
        <f t="shared" si="238"/>
        <v/>
      </c>
      <c r="AN237" s="384"/>
      <c r="AO237" s="95"/>
      <c r="AP237" s="178"/>
      <c r="AQ237" s="178" t="str">
        <f t="shared" si="239"/>
        <v/>
      </c>
      <c r="AR237" s="95" t="str">
        <f t="shared" si="240"/>
        <v/>
      </c>
      <c r="AS237" s="384"/>
      <c r="AT237" s="95"/>
      <c r="AU237" s="178"/>
      <c r="AV237" s="178" t="str">
        <f t="shared" si="241"/>
        <v/>
      </c>
      <c r="AW237" s="95" t="str">
        <f t="shared" si="242"/>
        <v/>
      </c>
      <c r="AX237" s="384"/>
    </row>
    <row r="238" spans="2:50">
      <c r="B238" s="390"/>
      <c r="C238" s="95">
        <f t="shared" si="227"/>
        <v>12</v>
      </c>
      <c r="D238" s="95"/>
      <c r="E238" s="95"/>
      <c r="F238" s="95"/>
      <c r="G238" s="95"/>
      <c r="H238" s="409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00"/>
      <c r="M238" s="154" t="str">
        <f t="shared" si="228"/>
        <v/>
      </c>
      <c r="N238" s="385"/>
      <c r="O238" s="385"/>
      <c r="P238" s="95"/>
      <c r="Q238" s="178"/>
      <c r="R238" s="178" t="str">
        <f t="shared" si="229"/>
        <v/>
      </c>
      <c r="S238" s="95" t="str">
        <f t="shared" si="230"/>
        <v/>
      </c>
      <c r="T238" s="384"/>
      <c r="U238" s="95"/>
      <c r="V238" s="178"/>
      <c r="W238" s="178" t="str">
        <f t="shared" si="231"/>
        <v/>
      </c>
      <c r="X238" s="95" t="str">
        <f t="shared" si="232"/>
        <v/>
      </c>
      <c r="Y238" s="384"/>
      <c r="Z238" s="95"/>
      <c r="AA238" s="178"/>
      <c r="AB238" s="178" t="str">
        <f t="shared" si="233"/>
        <v/>
      </c>
      <c r="AC238" s="95" t="str">
        <f t="shared" si="234"/>
        <v/>
      </c>
      <c r="AD238" s="384"/>
      <c r="AE238" s="95"/>
      <c r="AF238" s="178"/>
      <c r="AG238" s="178" t="str">
        <f t="shared" si="235"/>
        <v/>
      </c>
      <c r="AH238" s="95" t="str">
        <f t="shared" si="236"/>
        <v/>
      </c>
      <c r="AI238" s="384"/>
      <c r="AJ238" s="95"/>
      <c r="AK238" s="178"/>
      <c r="AL238" s="178" t="str">
        <f t="shared" si="237"/>
        <v/>
      </c>
      <c r="AM238" s="95" t="str">
        <f t="shared" si="238"/>
        <v/>
      </c>
      <c r="AN238" s="384"/>
      <c r="AO238" s="95"/>
      <c r="AP238" s="178"/>
      <c r="AQ238" s="178" t="str">
        <f t="shared" si="239"/>
        <v/>
      </c>
      <c r="AR238" s="95" t="str">
        <f t="shared" si="240"/>
        <v/>
      </c>
      <c r="AS238" s="384"/>
      <c r="AT238" s="95"/>
      <c r="AU238" s="178"/>
      <c r="AV238" s="178" t="str">
        <f t="shared" si="241"/>
        <v/>
      </c>
      <c r="AW238" s="95" t="str">
        <f t="shared" si="242"/>
        <v/>
      </c>
      <c r="AX238" s="384"/>
    </row>
    <row r="239" spans="2:50">
      <c r="B239" s="390"/>
      <c r="C239" s="95">
        <f t="shared" si="227"/>
        <v>13</v>
      </c>
      <c r="D239" s="95"/>
      <c r="E239" s="95"/>
      <c r="F239" s="95"/>
      <c r="G239" s="95"/>
      <c r="H239" s="409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00"/>
      <c r="M239" s="154" t="str">
        <f t="shared" si="228"/>
        <v/>
      </c>
      <c r="N239" s="385"/>
      <c r="O239" s="385"/>
      <c r="P239" s="95"/>
      <c r="Q239" s="178"/>
      <c r="R239" s="178" t="str">
        <f t="shared" si="229"/>
        <v/>
      </c>
      <c r="S239" s="95" t="str">
        <f t="shared" si="230"/>
        <v/>
      </c>
      <c r="T239" s="384"/>
      <c r="U239" s="95"/>
      <c r="V239" s="178"/>
      <c r="W239" s="178" t="str">
        <f t="shared" si="231"/>
        <v/>
      </c>
      <c r="X239" s="95" t="str">
        <f t="shared" si="232"/>
        <v/>
      </c>
      <c r="Y239" s="384"/>
      <c r="Z239" s="95"/>
      <c r="AA239" s="178"/>
      <c r="AB239" s="178" t="str">
        <f t="shared" si="233"/>
        <v/>
      </c>
      <c r="AC239" s="95" t="str">
        <f t="shared" si="234"/>
        <v/>
      </c>
      <c r="AD239" s="384"/>
      <c r="AE239" s="95"/>
      <c r="AF239" s="178"/>
      <c r="AG239" s="178" t="str">
        <f t="shared" si="235"/>
        <v/>
      </c>
      <c r="AH239" s="95" t="str">
        <f t="shared" si="236"/>
        <v/>
      </c>
      <c r="AI239" s="384"/>
      <c r="AJ239" s="95"/>
      <c r="AK239" s="178"/>
      <c r="AL239" s="178" t="str">
        <f t="shared" si="237"/>
        <v/>
      </c>
      <c r="AM239" s="95" t="str">
        <f t="shared" si="238"/>
        <v/>
      </c>
      <c r="AN239" s="384"/>
      <c r="AO239" s="95"/>
      <c r="AP239" s="178"/>
      <c r="AQ239" s="178" t="str">
        <f t="shared" si="239"/>
        <v/>
      </c>
      <c r="AR239" s="95" t="str">
        <f t="shared" si="240"/>
        <v/>
      </c>
      <c r="AS239" s="384"/>
      <c r="AT239" s="95"/>
      <c r="AU239" s="178"/>
      <c r="AV239" s="178" t="str">
        <f t="shared" si="241"/>
        <v/>
      </c>
      <c r="AW239" s="95" t="str">
        <f t="shared" si="242"/>
        <v/>
      </c>
      <c r="AX239" s="384"/>
    </row>
    <row r="240" spans="2:50">
      <c r="B240" s="390"/>
      <c r="C240" s="95">
        <f t="shared" si="227"/>
        <v>14</v>
      </c>
      <c r="D240" s="95"/>
      <c r="E240" s="95"/>
      <c r="F240" s="95"/>
      <c r="G240" s="95"/>
      <c r="H240" s="409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00"/>
      <c r="M240" s="154" t="str">
        <f t="shared" si="228"/>
        <v/>
      </c>
      <c r="N240" s="385"/>
      <c r="O240" s="385"/>
      <c r="P240" s="95"/>
      <c r="Q240" s="178"/>
      <c r="R240" s="178" t="str">
        <f t="shared" si="229"/>
        <v/>
      </c>
      <c r="S240" s="95" t="str">
        <f t="shared" si="230"/>
        <v/>
      </c>
      <c r="T240" s="384"/>
      <c r="U240" s="95"/>
      <c r="V240" s="178"/>
      <c r="W240" s="178" t="str">
        <f t="shared" si="231"/>
        <v/>
      </c>
      <c r="X240" s="95" t="str">
        <f t="shared" si="232"/>
        <v/>
      </c>
      <c r="Y240" s="384"/>
      <c r="Z240" s="95"/>
      <c r="AA240" s="178"/>
      <c r="AB240" s="178" t="str">
        <f t="shared" si="233"/>
        <v/>
      </c>
      <c r="AC240" s="95" t="str">
        <f t="shared" si="234"/>
        <v/>
      </c>
      <c r="AD240" s="384"/>
      <c r="AE240" s="95"/>
      <c r="AF240" s="178"/>
      <c r="AG240" s="178" t="str">
        <f t="shared" si="235"/>
        <v/>
      </c>
      <c r="AH240" s="95" t="str">
        <f t="shared" si="236"/>
        <v/>
      </c>
      <c r="AI240" s="384"/>
      <c r="AJ240" s="95"/>
      <c r="AK240" s="178"/>
      <c r="AL240" s="178" t="str">
        <f t="shared" si="237"/>
        <v/>
      </c>
      <c r="AM240" s="95" t="str">
        <f t="shared" si="238"/>
        <v/>
      </c>
      <c r="AN240" s="384"/>
      <c r="AO240" s="95"/>
      <c r="AP240" s="178"/>
      <c r="AQ240" s="178" t="str">
        <f t="shared" si="239"/>
        <v/>
      </c>
      <c r="AR240" s="95" t="str">
        <f t="shared" si="240"/>
        <v/>
      </c>
      <c r="AS240" s="384"/>
      <c r="AT240" s="95"/>
      <c r="AU240" s="178"/>
      <c r="AV240" s="178" t="str">
        <f t="shared" si="241"/>
        <v/>
      </c>
      <c r="AW240" s="95" t="str">
        <f t="shared" si="242"/>
        <v/>
      </c>
      <c r="AX240" s="384"/>
    </row>
    <row r="241" spans="2:50">
      <c r="B241" s="390"/>
      <c r="C241" s="95">
        <f t="shared" si="227"/>
        <v>15</v>
      </c>
      <c r="D241" s="95"/>
      <c r="E241" s="95"/>
      <c r="F241" s="95"/>
      <c r="G241" s="95"/>
      <c r="H241" s="410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00"/>
      <c r="M241" s="154" t="str">
        <f t="shared" si="228"/>
        <v/>
      </c>
      <c r="N241" s="385"/>
      <c r="O241" s="385"/>
      <c r="P241" s="95"/>
      <c r="Q241" s="178"/>
      <c r="R241" s="178" t="str">
        <f t="shared" si="229"/>
        <v/>
      </c>
      <c r="S241" s="95" t="str">
        <f t="shared" si="230"/>
        <v/>
      </c>
      <c r="T241" s="384"/>
      <c r="U241" s="95"/>
      <c r="V241" s="178"/>
      <c r="W241" s="178" t="str">
        <f t="shared" si="231"/>
        <v/>
      </c>
      <c r="X241" s="95" t="str">
        <f t="shared" si="232"/>
        <v/>
      </c>
      <c r="Y241" s="384"/>
      <c r="Z241" s="95"/>
      <c r="AA241" s="178"/>
      <c r="AB241" s="178" t="str">
        <f t="shared" si="233"/>
        <v/>
      </c>
      <c r="AC241" s="95" t="str">
        <f t="shared" si="234"/>
        <v/>
      </c>
      <c r="AD241" s="384"/>
      <c r="AE241" s="95"/>
      <c r="AF241" s="178"/>
      <c r="AG241" s="178" t="str">
        <f t="shared" si="235"/>
        <v/>
      </c>
      <c r="AH241" s="95" t="str">
        <f t="shared" si="236"/>
        <v/>
      </c>
      <c r="AI241" s="384"/>
      <c r="AJ241" s="95"/>
      <c r="AK241" s="178"/>
      <c r="AL241" s="178" t="str">
        <f t="shared" si="237"/>
        <v/>
      </c>
      <c r="AM241" s="95" t="str">
        <f t="shared" si="238"/>
        <v/>
      </c>
      <c r="AN241" s="384"/>
      <c r="AO241" s="95"/>
      <c r="AP241" s="178"/>
      <c r="AQ241" s="178" t="str">
        <f t="shared" si="239"/>
        <v/>
      </c>
      <c r="AR241" s="95" t="str">
        <f t="shared" si="240"/>
        <v/>
      </c>
      <c r="AS241" s="384"/>
      <c r="AT241" s="95"/>
      <c r="AU241" s="178"/>
      <c r="AV241" s="178" t="str">
        <f t="shared" si="241"/>
        <v/>
      </c>
      <c r="AW241" s="95" t="str">
        <f t="shared" si="242"/>
        <v/>
      </c>
      <c r="AX241" s="384"/>
    </row>
    <row r="242" spans="2:50" ht="15.75">
      <c r="B242" s="394" t="s">
        <v>115</v>
      </c>
      <c r="C242" s="395"/>
      <c r="D242" s="395"/>
      <c r="E242" s="395"/>
      <c r="F242" s="395"/>
      <c r="G242" s="395"/>
      <c r="H242" s="395"/>
      <c r="I242" s="151"/>
      <c r="J242" s="151"/>
      <c r="K242" s="151"/>
      <c r="L242" s="151"/>
      <c r="M242" s="151"/>
      <c r="N242" s="385" t="s">
        <v>116</v>
      </c>
      <c r="O242" s="397" t="s">
        <v>64</v>
      </c>
      <c r="P242" s="399">
        <f>AT222+1</f>
        <v>45951</v>
      </c>
      <c r="Q242" s="390"/>
      <c r="R242" s="390"/>
      <c r="S242" s="390"/>
      <c r="T242" s="390"/>
      <c r="U242" s="399">
        <f>P242+1</f>
        <v>45952</v>
      </c>
      <c r="V242" s="390"/>
      <c r="W242" s="390"/>
      <c r="X242" s="390"/>
      <c r="Y242" s="390"/>
      <c r="Z242" s="399">
        <f>U242+1</f>
        <v>45953</v>
      </c>
      <c r="AA242" s="390"/>
      <c r="AB242" s="390"/>
      <c r="AC242" s="390"/>
      <c r="AD242" s="390"/>
      <c r="AE242" s="399">
        <f>Z242+1</f>
        <v>45954</v>
      </c>
      <c r="AF242" s="390"/>
      <c r="AG242" s="390"/>
      <c r="AH242" s="390"/>
      <c r="AI242" s="390"/>
      <c r="AJ242" s="399">
        <f>AE242+1</f>
        <v>45955</v>
      </c>
      <c r="AK242" s="390"/>
      <c r="AL242" s="390"/>
      <c r="AM242" s="390"/>
      <c r="AN242" s="390"/>
      <c r="AO242" s="399">
        <f>AJ242+1</f>
        <v>45956</v>
      </c>
      <c r="AP242" s="390"/>
      <c r="AQ242" s="390"/>
      <c r="AR242" s="390"/>
      <c r="AS242" s="390"/>
      <c r="AT242" s="399">
        <f>AO242+1</f>
        <v>45957</v>
      </c>
      <c r="AU242" s="390"/>
      <c r="AV242" s="390"/>
      <c r="AW242" s="390"/>
      <c r="AX242" s="390"/>
    </row>
    <row r="243" spans="2:50" ht="15.75">
      <c r="B243" s="396"/>
      <c r="C243" s="396"/>
      <c r="D243" s="396"/>
      <c r="E243" s="396"/>
      <c r="F243" s="396"/>
      <c r="G243" s="396"/>
      <c r="H243" s="396"/>
      <c r="I243" s="151"/>
      <c r="J243" s="151"/>
      <c r="K243" s="151"/>
      <c r="L243" s="151"/>
      <c r="M243" s="151"/>
      <c r="N243" s="385"/>
      <c r="O243" s="398"/>
      <c r="P243" s="399" t="s">
        <v>78</v>
      </c>
      <c r="Q243" s="390"/>
      <c r="R243" s="390"/>
      <c r="S243" s="390"/>
      <c r="T243" s="390"/>
      <c r="U243" s="399" t="s">
        <v>79</v>
      </c>
      <c r="V243" s="390"/>
      <c r="W243" s="390"/>
      <c r="X243" s="390"/>
      <c r="Y243" s="390"/>
      <c r="Z243" s="399" t="s">
        <v>80</v>
      </c>
      <c r="AA243" s="390"/>
      <c r="AB243" s="390"/>
      <c r="AC243" s="390"/>
      <c r="AD243" s="390"/>
      <c r="AE243" s="399" t="s">
        <v>75</v>
      </c>
      <c r="AF243" s="390"/>
      <c r="AG243" s="390"/>
      <c r="AH243" s="390"/>
      <c r="AI243" s="390"/>
      <c r="AJ243" s="399" t="s">
        <v>76</v>
      </c>
      <c r="AK243" s="390"/>
      <c r="AL243" s="390"/>
      <c r="AM243" s="390"/>
      <c r="AN243" s="390"/>
      <c r="AO243" s="399" t="s">
        <v>71</v>
      </c>
      <c r="AP243" s="390"/>
      <c r="AQ243" s="390"/>
      <c r="AR243" s="390"/>
      <c r="AS243" s="390"/>
      <c r="AT243" s="399" t="s">
        <v>77</v>
      </c>
      <c r="AU243" s="390"/>
      <c r="AV243" s="390"/>
      <c r="AW243" s="390"/>
      <c r="AX243" s="390"/>
    </row>
    <row r="244" spans="2:50">
      <c r="B244" s="385" t="s">
        <v>117</v>
      </c>
      <c r="C244" s="385" t="s">
        <v>118</v>
      </c>
      <c r="D244" s="385"/>
      <c r="E244" s="385" t="s">
        <v>119</v>
      </c>
      <c r="F244" s="385"/>
      <c r="G244" s="385"/>
      <c r="H244" s="386" t="s">
        <v>120</v>
      </c>
      <c r="I244" s="389" t="s">
        <v>121</v>
      </c>
      <c r="J244" s="389"/>
      <c r="K244" s="389"/>
      <c r="L244" s="389" t="s">
        <v>120</v>
      </c>
      <c r="M244" s="389" t="s">
        <v>122</v>
      </c>
      <c r="N244" s="385"/>
      <c r="O244" s="385" t="s">
        <v>123</v>
      </c>
      <c r="P244" s="381" t="s">
        <v>124</v>
      </c>
      <c r="Q244" s="382"/>
      <c r="R244" s="382"/>
      <c r="S244" s="383"/>
      <c r="T244" s="385" t="s">
        <v>120</v>
      </c>
      <c r="U244" s="381" t="s">
        <v>124</v>
      </c>
      <c r="V244" s="382"/>
      <c r="W244" s="382"/>
      <c r="X244" s="383"/>
      <c r="Y244" s="385" t="s">
        <v>120</v>
      </c>
      <c r="Z244" s="381" t="s">
        <v>124</v>
      </c>
      <c r="AA244" s="382"/>
      <c r="AB244" s="382"/>
      <c r="AC244" s="383"/>
      <c r="AD244" s="385" t="s">
        <v>120</v>
      </c>
      <c r="AE244" s="381" t="s">
        <v>124</v>
      </c>
      <c r="AF244" s="382"/>
      <c r="AG244" s="382"/>
      <c r="AH244" s="383"/>
      <c r="AI244" s="385" t="s">
        <v>120</v>
      </c>
      <c r="AJ244" s="381" t="s">
        <v>124</v>
      </c>
      <c r="AK244" s="382"/>
      <c r="AL244" s="382"/>
      <c r="AM244" s="383"/>
      <c r="AN244" s="385" t="s">
        <v>120</v>
      </c>
      <c r="AO244" s="381" t="s">
        <v>124</v>
      </c>
      <c r="AP244" s="382"/>
      <c r="AQ244" s="382"/>
      <c r="AR244" s="383"/>
      <c r="AS244" s="385" t="s">
        <v>120</v>
      </c>
      <c r="AT244" s="381" t="s">
        <v>124</v>
      </c>
      <c r="AU244" s="382"/>
      <c r="AV244" s="382"/>
      <c r="AW244" s="383"/>
      <c r="AX244" s="385" t="s">
        <v>120</v>
      </c>
    </row>
    <row r="245" spans="2:50">
      <c r="B245" s="385"/>
      <c r="C245" s="385"/>
      <c r="D245" s="385"/>
      <c r="E245" s="385" t="s">
        <v>125</v>
      </c>
      <c r="F245" s="385"/>
      <c r="G245" s="385"/>
      <c r="H245" s="387"/>
      <c r="I245" s="389" t="s">
        <v>125</v>
      </c>
      <c r="J245" s="389"/>
      <c r="K245" s="389"/>
      <c r="L245" s="389"/>
      <c r="M245" s="389"/>
      <c r="N245" s="385"/>
      <c r="O245" s="385"/>
      <c r="P245" s="381" t="s">
        <v>126</v>
      </c>
      <c r="Q245" s="382"/>
      <c r="R245" s="382"/>
      <c r="S245" s="383"/>
      <c r="T245" s="385"/>
      <c r="U245" s="381" t="s">
        <v>126</v>
      </c>
      <c r="V245" s="382"/>
      <c r="W245" s="382"/>
      <c r="X245" s="383"/>
      <c r="Y245" s="385"/>
      <c r="Z245" s="381" t="s">
        <v>126</v>
      </c>
      <c r="AA245" s="382"/>
      <c r="AB245" s="382"/>
      <c r="AC245" s="383"/>
      <c r="AD245" s="385"/>
      <c r="AE245" s="381" t="s">
        <v>126</v>
      </c>
      <c r="AF245" s="382"/>
      <c r="AG245" s="382"/>
      <c r="AH245" s="383"/>
      <c r="AI245" s="385"/>
      <c r="AJ245" s="381" t="s">
        <v>126</v>
      </c>
      <c r="AK245" s="382"/>
      <c r="AL245" s="382"/>
      <c r="AM245" s="383"/>
      <c r="AN245" s="385"/>
      <c r="AO245" s="381" t="s">
        <v>126</v>
      </c>
      <c r="AP245" s="382"/>
      <c r="AQ245" s="382"/>
      <c r="AR245" s="383"/>
      <c r="AS245" s="385"/>
      <c r="AT245" s="381" t="s">
        <v>126</v>
      </c>
      <c r="AU245" s="382"/>
      <c r="AV245" s="382"/>
      <c r="AW245" s="383"/>
      <c r="AX245" s="385"/>
    </row>
    <row r="246" spans="2:50">
      <c r="B246" s="385"/>
      <c r="C246" s="385"/>
      <c r="D246" s="385"/>
      <c r="E246" s="94" t="s">
        <v>127</v>
      </c>
      <c r="F246" s="94" t="s">
        <v>128</v>
      </c>
      <c r="G246" s="94" t="s">
        <v>129</v>
      </c>
      <c r="H246" s="388"/>
      <c r="I246" s="153" t="s">
        <v>127</v>
      </c>
      <c r="J246" s="153" t="s">
        <v>128</v>
      </c>
      <c r="K246" s="153" t="s">
        <v>129</v>
      </c>
      <c r="L246" s="389"/>
      <c r="M246" s="389"/>
      <c r="N246" s="385"/>
      <c r="O246" s="385"/>
      <c r="P246" s="94" t="s">
        <v>127</v>
      </c>
      <c r="Q246" s="94" t="s">
        <v>128</v>
      </c>
      <c r="R246" s="94" t="s">
        <v>129</v>
      </c>
      <c r="S246" s="94" t="s">
        <v>122</v>
      </c>
      <c r="T246" s="385"/>
      <c r="U246" s="94" t="s">
        <v>127</v>
      </c>
      <c r="V246" s="94" t="s">
        <v>128</v>
      </c>
      <c r="W246" s="94" t="s">
        <v>129</v>
      </c>
      <c r="X246" s="94" t="s">
        <v>122</v>
      </c>
      <c r="Y246" s="385"/>
      <c r="Z246" s="94" t="s">
        <v>127</v>
      </c>
      <c r="AA246" s="94" t="s">
        <v>128</v>
      </c>
      <c r="AB246" s="94" t="s">
        <v>129</v>
      </c>
      <c r="AC246" s="94" t="s">
        <v>122</v>
      </c>
      <c r="AD246" s="385"/>
      <c r="AE246" s="94" t="s">
        <v>127</v>
      </c>
      <c r="AF246" s="94" t="s">
        <v>128</v>
      </c>
      <c r="AG246" s="94" t="s">
        <v>129</v>
      </c>
      <c r="AH246" s="94" t="s">
        <v>122</v>
      </c>
      <c r="AI246" s="385"/>
      <c r="AJ246" s="94" t="s">
        <v>127</v>
      </c>
      <c r="AK246" s="94" t="s">
        <v>128</v>
      </c>
      <c r="AL246" s="94" t="s">
        <v>129</v>
      </c>
      <c r="AM246" s="94" t="s">
        <v>122</v>
      </c>
      <c r="AN246" s="385"/>
      <c r="AO246" s="94" t="s">
        <v>127</v>
      </c>
      <c r="AP246" s="94" t="s">
        <v>128</v>
      </c>
      <c r="AQ246" s="94" t="s">
        <v>129</v>
      </c>
      <c r="AR246" s="94" t="s">
        <v>122</v>
      </c>
      <c r="AS246" s="385"/>
      <c r="AT246" s="94" t="s">
        <v>127</v>
      </c>
      <c r="AU246" s="94" t="s">
        <v>128</v>
      </c>
      <c r="AV246" s="94" t="s">
        <v>129</v>
      </c>
      <c r="AW246" s="94" t="s">
        <v>122</v>
      </c>
      <c r="AX246" s="385"/>
    </row>
    <row r="247" spans="2:50">
      <c r="B247" s="390" t="s">
        <v>198</v>
      </c>
      <c r="C247" s="95">
        <f>C227</f>
        <v>1</v>
      </c>
      <c r="D247" s="95" t="s">
        <v>199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08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00">
        <f>IFERROR(AVERAGE(K247:K261),"-")</f>
        <v>106.00191820856132</v>
      </c>
      <c r="M247" s="154">
        <f>IFERROR(RANK(K247, K$247:K$261),"")</f>
        <v>5</v>
      </c>
      <c r="N247" s="385"/>
      <c r="O247" s="385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384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384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384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384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384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384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384">
        <f>AVERAGE(AV247:AV261)</f>
        <v>105.86976577448094</v>
      </c>
    </row>
    <row r="248" spans="2:50">
      <c r="B248" s="390"/>
      <c r="C248" s="95">
        <f t="shared" ref="C248:C261" si="250">C228</f>
        <v>2</v>
      </c>
      <c r="D248" s="95" t="s">
        <v>200</v>
      </c>
      <c r="E248" s="95">
        <v>17</v>
      </c>
      <c r="F248" s="95">
        <v>1500</v>
      </c>
      <c r="G248" s="178">
        <f t="shared" si="246"/>
        <v>88.235294117647058</v>
      </c>
      <c r="H248" s="409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00"/>
      <c r="M248" s="154">
        <f t="shared" ref="M248:M261" si="251">IFERROR(RANK(K248, K$247:K$261),"")</f>
        <v>4</v>
      </c>
      <c r="N248" s="385"/>
      <c r="O248" s="385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384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384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384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384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384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384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384"/>
    </row>
    <row r="249" spans="2:50">
      <c r="B249" s="390"/>
      <c r="C249" s="95">
        <f t="shared" si="250"/>
        <v>3</v>
      </c>
      <c r="D249" s="95" t="s">
        <v>203</v>
      </c>
      <c r="E249" s="95">
        <v>17</v>
      </c>
      <c r="F249" s="95">
        <v>2000</v>
      </c>
      <c r="G249" s="178">
        <f t="shared" si="246"/>
        <v>117.64705882352941</v>
      </c>
      <c r="H249" s="409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00"/>
      <c r="M249" s="154">
        <f t="shared" si="251"/>
        <v>2</v>
      </c>
      <c r="N249" s="385"/>
      <c r="O249" s="385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384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384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384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384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384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384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384"/>
    </row>
    <row r="250" spans="2:50">
      <c r="B250" s="390"/>
      <c r="C250" s="95">
        <f t="shared" si="250"/>
        <v>4</v>
      </c>
      <c r="D250" s="95" t="s">
        <v>204</v>
      </c>
      <c r="E250" s="95">
        <v>17</v>
      </c>
      <c r="F250" s="95">
        <v>2000</v>
      </c>
      <c r="G250" s="178">
        <f t="shared" si="246"/>
        <v>117.64705882352941</v>
      </c>
      <c r="H250" s="409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00"/>
      <c r="M250" s="154">
        <f t="shared" si="251"/>
        <v>3</v>
      </c>
      <c r="N250" s="385"/>
      <c r="O250" s="385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384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384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384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384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384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384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384"/>
    </row>
    <row r="251" spans="2:50">
      <c r="B251" s="390"/>
      <c r="C251" s="95">
        <f t="shared" si="250"/>
        <v>5</v>
      </c>
      <c r="D251" s="95" t="s">
        <v>205</v>
      </c>
      <c r="E251" s="95">
        <v>8</v>
      </c>
      <c r="F251" s="95">
        <v>1500</v>
      </c>
      <c r="G251" s="178">
        <f t="shared" si="246"/>
        <v>187.5</v>
      </c>
      <c r="H251" s="409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00"/>
      <c r="M251" s="154">
        <f t="shared" si="251"/>
        <v>1</v>
      </c>
      <c r="N251" s="385"/>
      <c r="O251" s="385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384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384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384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384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384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384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384"/>
    </row>
    <row r="252" spans="2:50">
      <c r="B252" s="390"/>
      <c r="C252" s="95">
        <f t="shared" si="250"/>
        <v>6</v>
      </c>
      <c r="D252" s="95" t="s">
        <v>206</v>
      </c>
      <c r="E252" s="95">
        <v>20</v>
      </c>
      <c r="F252" s="95">
        <v>1500</v>
      </c>
      <c r="G252" s="178">
        <f t="shared" si="246"/>
        <v>75</v>
      </c>
      <c r="H252" s="409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00"/>
      <c r="M252" s="154">
        <f t="shared" si="251"/>
        <v>6</v>
      </c>
      <c r="N252" s="385"/>
      <c r="O252" s="385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384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384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384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384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384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384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384"/>
    </row>
    <row r="253" spans="2:50">
      <c r="B253" s="390"/>
      <c r="C253" s="95">
        <f t="shared" si="250"/>
        <v>7</v>
      </c>
      <c r="D253" s="95"/>
      <c r="E253" s="95"/>
      <c r="F253" s="95"/>
      <c r="G253" s="95"/>
      <c r="H253" s="409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00"/>
      <c r="M253" s="154" t="str">
        <f t="shared" si="251"/>
        <v/>
      </c>
      <c r="N253" s="385"/>
      <c r="O253" s="385"/>
      <c r="P253" s="95"/>
      <c r="Q253" s="178"/>
      <c r="R253" s="178" t="str">
        <f t="shared" si="252"/>
        <v/>
      </c>
      <c r="S253" s="95" t="str">
        <f t="shared" si="253"/>
        <v/>
      </c>
      <c r="T253" s="384"/>
      <c r="U253" s="95"/>
      <c r="V253" s="178"/>
      <c r="W253" s="178" t="str">
        <f t="shared" si="254"/>
        <v/>
      </c>
      <c r="X253" s="95" t="str">
        <f t="shared" si="255"/>
        <v/>
      </c>
      <c r="Y253" s="384"/>
      <c r="Z253" s="95"/>
      <c r="AA253" s="178"/>
      <c r="AB253" s="178" t="str">
        <f t="shared" si="256"/>
        <v/>
      </c>
      <c r="AC253" s="95" t="str">
        <f t="shared" si="257"/>
        <v/>
      </c>
      <c r="AD253" s="384"/>
      <c r="AE253" s="95"/>
      <c r="AF253" s="178"/>
      <c r="AG253" s="178" t="str">
        <f t="shared" si="258"/>
        <v/>
      </c>
      <c r="AH253" s="95" t="str">
        <f t="shared" si="259"/>
        <v/>
      </c>
      <c r="AI253" s="384"/>
      <c r="AJ253" s="95"/>
      <c r="AK253" s="178"/>
      <c r="AL253" s="178" t="str">
        <f t="shared" si="260"/>
        <v/>
      </c>
      <c r="AM253" s="95" t="str">
        <f t="shared" si="261"/>
        <v/>
      </c>
      <c r="AN253" s="384"/>
      <c r="AO253" s="95"/>
      <c r="AP253" s="178"/>
      <c r="AQ253" s="178" t="str">
        <f t="shared" si="262"/>
        <v/>
      </c>
      <c r="AR253" s="95" t="str">
        <f t="shared" si="263"/>
        <v/>
      </c>
      <c r="AS253" s="384"/>
      <c r="AT253" s="95"/>
      <c r="AU253" s="178"/>
      <c r="AV253" s="178" t="str">
        <f t="shared" si="264"/>
        <v/>
      </c>
      <c r="AW253" s="95" t="str">
        <f t="shared" si="265"/>
        <v/>
      </c>
      <c r="AX253" s="384"/>
    </row>
    <row r="254" spans="2:50">
      <c r="B254" s="390"/>
      <c r="C254" s="95">
        <f t="shared" si="250"/>
        <v>8</v>
      </c>
      <c r="D254" s="95"/>
      <c r="E254" s="95"/>
      <c r="F254" s="95"/>
      <c r="G254" s="95"/>
      <c r="H254" s="409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00"/>
      <c r="M254" s="154" t="str">
        <f t="shared" si="251"/>
        <v/>
      </c>
      <c r="N254" s="385"/>
      <c r="O254" s="385"/>
      <c r="P254" s="95"/>
      <c r="Q254" s="178"/>
      <c r="R254" s="178" t="str">
        <f t="shared" si="252"/>
        <v/>
      </c>
      <c r="S254" s="95" t="str">
        <f t="shared" si="253"/>
        <v/>
      </c>
      <c r="T254" s="384"/>
      <c r="U254" s="95"/>
      <c r="V254" s="178"/>
      <c r="W254" s="178" t="str">
        <f t="shared" si="254"/>
        <v/>
      </c>
      <c r="X254" s="95" t="str">
        <f t="shared" si="255"/>
        <v/>
      </c>
      <c r="Y254" s="384"/>
      <c r="Z254" s="95"/>
      <c r="AA254" s="178"/>
      <c r="AB254" s="178" t="str">
        <f t="shared" si="256"/>
        <v/>
      </c>
      <c r="AC254" s="95" t="str">
        <f t="shared" si="257"/>
        <v/>
      </c>
      <c r="AD254" s="384"/>
      <c r="AE254" s="95"/>
      <c r="AF254" s="178"/>
      <c r="AG254" s="178" t="str">
        <f t="shared" si="258"/>
        <v/>
      </c>
      <c r="AH254" s="95" t="str">
        <f t="shared" si="259"/>
        <v/>
      </c>
      <c r="AI254" s="384"/>
      <c r="AJ254" s="95"/>
      <c r="AK254" s="178"/>
      <c r="AL254" s="178" t="str">
        <f t="shared" si="260"/>
        <v/>
      </c>
      <c r="AM254" s="95" t="str">
        <f t="shared" si="261"/>
        <v/>
      </c>
      <c r="AN254" s="384"/>
      <c r="AO254" s="95"/>
      <c r="AP254" s="178"/>
      <c r="AQ254" s="178" t="str">
        <f t="shared" si="262"/>
        <v/>
      </c>
      <c r="AR254" s="95" t="str">
        <f t="shared" si="263"/>
        <v/>
      </c>
      <c r="AS254" s="384"/>
      <c r="AT254" s="95"/>
      <c r="AU254" s="178"/>
      <c r="AV254" s="178" t="str">
        <f t="shared" si="264"/>
        <v/>
      </c>
      <c r="AW254" s="95" t="str">
        <f t="shared" si="265"/>
        <v/>
      </c>
      <c r="AX254" s="384"/>
    </row>
    <row r="255" spans="2:50">
      <c r="B255" s="390"/>
      <c r="C255" s="95">
        <f t="shared" si="250"/>
        <v>9</v>
      </c>
      <c r="D255" s="95"/>
      <c r="E255" s="95"/>
      <c r="F255" s="95"/>
      <c r="G255" s="95"/>
      <c r="H255" s="409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00"/>
      <c r="M255" s="154" t="str">
        <f t="shared" si="251"/>
        <v/>
      </c>
      <c r="N255" s="385"/>
      <c r="O255" s="385"/>
      <c r="P255" s="95"/>
      <c r="Q255" s="178"/>
      <c r="R255" s="178" t="str">
        <f t="shared" si="252"/>
        <v/>
      </c>
      <c r="S255" s="95" t="str">
        <f t="shared" si="253"/>
        <v/>
      </c>
      <c r="T255" s="384"/>
      <c r="U255" s="95"/>
      <c r="V255" s="178"/>
      <c r="W255" s="178" t="str">
        <f t="shared" si="254"/>
        <v/>
      </c>
      <c r="X255" s="95" t="str">
        <f t="shared" si="255"/>
        <v/>
      </c>
      <c r="Y255" s="384"/>
      <c r="Z255" s="95"/>
      <c r="AA255" s="178"/>
      <c r="AB255" s="178" t="str">
        <f t="shared" si="256"/>
        <v/>
      </c>
      <c r="AC255" s="95" t="str">
        <f t="shared" si="257"/>
        <v/>
      </c>
      <c r="AD255" s="384"/>
      <c r="AE255" s="95"/>
      <c r="AF255" s="178"/>
      <c r="AG255" s="178" t="str">
        <f t="shared" si="258"/>
        <v/>
      </c>
      <c r="AH255" s="95" t="str">
        <f t="shared" si="259"/>
        <v/>
      </c>
      <c r="AI255" s="384"/>
      <c r="AJ255" s="95"/>
      <c r="AK255" s="178"/>
      <c r="AL255" s="178" t="str">
        <f t="shared" si="260"/>
        <v/>
      </c>
      <c r="AM255" s="95" t="str">
        <f t="shared" si="261"/>
        <v/>
      </c>
      <c r="AN255" s="384"/>
      <c r="AO255" s="95"/>
      <c r="AP255" s="178"/>
      <c r="AQ255" s="178" t="str">
        <f t="shared" si="262"/>
        <v/>
      </c>
      <c r="AR255" s="95" t="str">
        <f t="shared" si="263"/>
        <v/>
      </c>
      <c r="AS255" s="384"/>
      <c r="AT255" s="95"/>
      <c r="AU255" s="178"/>
      <c r="AV255" s="178" t="str">
        <f t="shared" si="264"/>
        <v/>
      </c>
      <c r="AW255" s="95" t="str">
        <f t="shared" si="265"/>
        <v/>
      </c>
      <c r="AX255" s="384"/>
    </row>
    <row r="256" spans="2:50">
      <c r="B256" s="390"/>
      <c r="C256" s="95">
        <f t="shared" si="250"/>
        <v>10</v>
      </c>
      <c r="D256" s="95"/>
      <c r="E256" s="95"/>
      <c r="F256" s="95"/>
      <c r="G256" s="95"/>
      <c r="H256" s="409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00"/>
      <c r="M256" s="154" t="str">
        <f t="shared" si="251"/>
        <v/>
      </c>
      <c r="N256" s="385"/>
      <c r="O256" s="385"/>
      <c r="P256" s="95"/>
      <c r="Q256" s="178"/>
      <c r="R256" s="178" t="str">
        <f t="shared" si="252"/>
        <v/>
      </c>
      <c r="S256" s="95" t="str">
        <f t="shared" si="253"/>
        <v/>
      </c>
      <c r="T256" s="384"/>
      <c r="U256" s="95"/>
      <c r="V256" s="178"/>
      <c r="W256" s="178" t="str">
        <f t="shared" si="254"/>
        <v/>
      </c>
      <c r="X256" s="95" t="str">
        <f t="shared" si="255"/>
        <v/>
      </c>
      <c r="Y256" s="384"/>
      <c r="Z256" s="95"/>
      <c r="AA256" s="178"/>
      <c r="AB256" s="178" t="str">
        <f t="shared" si="256"/>
        <v/>
      </c>
      <c r="AC256" s="95" t="str">
        <f t="shared" si="257"/>
        <v/>
      </c>
      <c r="AD256" s="384"/>
      <c r="AE256" s="95"/>
      <c r="AF256" s="178"/>
      <c r="AG256" s="178" t="str">
        <f t="shared" si="258"/>
        <v/>
      </c>
      <c r="AH256" s="95" t="str">
        <f t="shared" si="259"/>
        <v/>
      </c>
      <c r="AI256" s="384"/>
      <c r="AJ256" s="95"/>
      <c r="AK256" s="178"/>
      <c r="AL256" s="178" t="str">
        <f t="shared" si="260"/>
        <v/>
      </c>
      <c r="AM256" s="95" t="str">
        <f t="shared" si="261"/>
        <v/>
      </c>
      <c r="AN256" s="384"/>
      <c r="AO256" s="95"/>
      <c r="AP256" s="178"/>
      <c r="AQ256" s="178" t="str">
        <f t="shared" si="262"/>
        <v/>
      </c>
      <c r="AR256" s="95" t="str">
        <f t="shared" si="263"/>
        <v/>
      </c>
      <c r="AS256" s="384"/>
      <c r="AT256" s="95"/>
      <c r="AU256" s="178"/>
      <c r="AV256" s="178" t="str">
        <f t="shared" si="264"/>
        <v/>
      </c>
      <c r="AW256" s="95" t="str">
        <f t="shared" si="265"/>
        <v/>
      </c>
      <c r="AX256" s="384"/>
    </row>
    <row r="257" spans="2:50">
      <c r="B257" s="390"/>
      <c r="C257" s="95">
        <f t="shared" si="250"/>
        <v>11</v>
      </c>
      <c r="D257" s="95"/>
      <c r="E257" s="95"/>
      <c r="F257" s="95"/>
      <c r="G257" s="95"/>
      <c r="H257" s="409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00"/>
      <c r="M257" s="154" t="str">
        <f t="shared" si="251"/>
        <v/>
      </c>
      <c r="N257" s="385"/>
      <c r="O257" s="385"/>
      <c r="P257" s="95"/>
      <c r="Q257" s="178"/>
      <c r="R257" s="178" t="str">
        <f t="shared" si="252"/>
        <v/>
      </c>
      <c r="S257" s="95" t="str">
        <f t="shared" si="253"/>
        <v/>
      </c>
      <c r="T257" s="384"/>
      <c r="U257" s="95"/>
      <c r="V257" s="178"/>
      <c r="W257" s="178" t="str">
        <f t="shared" si="254"/>
        <v/>
      </c>
      <c r="X257" s="95" t="str">
        <f t="shared" si="255"/>
        <v/>
      </c>
      <c r="Y257" s="384"/>
      <c r="Z257" s="95"/>
      <c r="AA257" s="178"/>
      <c r="AB257" s="178" t="str">
        <f t="shared" si="256"/>
        <v/>
      </c>
      <c r="AC257" s="95" t="str">
        <f t="shared" si="257"/>
        <v/>
      </c>
      <c r="AD257" s="384"/>
      <c r="AE257" s="95"/>
      <c r="AF257" s="178"/>
      <c r="AG257" s="178" t="str">
        <f t="shared" si="258"/>
        <v/>
      </c>
      <c r="AH257" s="95" t="str">
        <f t="shared" si="259"/>
        <v/>
      </c>
      <c r="AI257" s="384"/>
      <c r="AJ257" s="95"/>
      <c r="AK257" s="178"/>
      <c r="AL257" s="178" t="str">
        <f t="shared" si="260"/>
        <v/>
      </c>
      <c r="AM257" s="95" t="str">
        <f t="shared" si="261"/>
        <v/>
      </c>
      <c r="AN257" s="384"/>
      <c r="AO257" s="95"/>
      <c r="AP257" s="178"/>
      <c r="AQ257" s="178" t="str">
        <f t="shared" si="262"/>
        <v/>
      </c>
      <c r="AR257" s="95" t="str">
        <f t="shared" si="263"/>
        <v/>
      </c>
      <c r="AS257" s="384"/>
      <c r="AT257" s="95"/>
      <c r="AU257" s="178"/>
      <c r="AV257" s="178" t="str">
        <f t="shared" si="264"/>
        <v/>
      </c>
      <c r="AW257" s="95" t="str">
        <f t="shared" si="265"/>
        <v/>
      </c>
      <c r="AX257" s="384"/>
    </row>
    <row r="258" spans="2:50">
      <c r="B258" s="390"/>
      <c r="C258" s="95">
        <f t="shared" si="250"/>
        <v>12</v>
      </c>
      <c r="D258" s="95"/>
      <c r="E258" s="95"/>
      <c r="F258" s="95"/>
      <c r="G258" s="95"/>
      <c r="H258" s="409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00"/>
      <c r="M258" s="154" t="str">
        <f t="shared" si="251"/>
        <v/>
      </c>
      <c r="N258" s="385"/>
      <c r="O258" s="385"/>
      <c r="P258" s="95"/>
      <c r="Q258" s="178"/>
      <c r="R258" s="178" t="str">
        <f t="shared" si="252"/>
        <v/>
      </c>
      <c r="S258" s="95" t="str">
        <f t="shared" si="253"/>
        <v/>
      </c>
      <c r="T258" s="384"/>
      <c r="U258" s="95"/>
      <c r="V258" s="178"/>
      <c r="W258" s="178" t="str">
        <f t="shared" si="254"/>
        <v/>
      </c>
      <c r="X258" s="95" t="str">
        <f t="shared" si="255"/>
        <v/>
      </c>
      <c r="Y258" s="384"/>
      <c r="Z258" s="95"/>
      <c r="AA258" s="178"/>
      <c r="AB258" s="178" t="str">
        <f t="shared" si="256"/>
        <v/>
      </c>
      <c r="AC258" s="95" t="str">
        <f t="shared" si="257"/>
        <v/>
      </c>
      <c r="AD258" s="384"/>
      <c r="AE258" s="95"/>
      <c r="AF258" s="178"/>
      <c r="AG258" s="178" t="str">
        <f t="shared" si="258"/>
        <v/>
      </c>
      <c r="AH258" s="95" t="str">
        <f t="shared" si="259"/>
        <v/>
      </c>
      <c r="AI258" s="384"/>
      <c r="AJ258" s="95"/>
      <c r="AK258" s="178"/>
      <c r="AL258" s="178" t="str">
        <f t="shared" si="260"/>
        <v/>
      </c>
      <c r="AM258" s="95" t="str">
        <f t="shared" si="261"/>
        <v/>
      </c>
      <c r="AN258" s="384"/>
      <c r="AO258" s="95"/>
      <c r="AP258" s="178"/>
      <c r="AQ258" s="178" t="str">
        <f t="shared" si="262"/>
        <v/>
      </c>
      <c r="AR258" s="95" t="str">
        <f t="shared" si="263"/>
        <v/>
      </c>
      <c r="AS258" s="384"/>
      <c r="AT258" s="95"/>
      <c r="AU258" s="178"/>
      <c r="AV258" s="178" t="str">
        <f t="shared" si="264"/>
        <v/>
      </c>
      <c r="AW258" s="95" t="str">
        <f t="shared" si="265"/>
        <v/>
      </c>
      <c r="AX258" s="384"/>
    </row>
    <row r="259" spans="2:50">
      <c r="B259" s="390"/>
      <c r="C259" s="95">
        <f t="shared" si="250"/>
        <v>13</v>
      </c>
      <c r="D259" s="95"/>
      <c r="E259" s="95"/>
      <c r="F259" s="95"/>
      <c r="G259" s="95"/>
      <c r="H259" s="409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00"/>
      <c r="M259" s="154" t="str">
        <f t="shared" si="251"/>
        <v/>
      </c>
      <c r="N259" s="385"/>
      <c r="O259" s="385"/>
      <c r="P259" s="95"/>
      <c r="Q259" s="178"/>
      <c r="R259" s="178" t="str">
        <f t="shared" si="252"/>
        <v/>
      </c>
      <c r="S259" s="95" t="str">
        <f t="shared" si="253"/>
        <v/>
      </c>
      <c r="T259" s="384"/>
      <c r="U259" s="95"/>
      <c r="V259" s="178"/>
      <c r="W259" s="178" t="str">
        <f t="shared" si="254"/>
        <v/>
      </c>
      <c r="X259" s="95" t="str">
        <f t="shared" si="255"/>
        <v/>
      </c>
      <c r="Y259" s="384"/>
      <c r="Z259" s="95"/>
      <c r="AA259" s="178"/>
      <c r="AB259" s="178" t="str">
        <f t="shared" si="256"/>
        <v/>
      </c>
      <c r="AC259" s="95" t="str">
        <f t="shared" si="257"/>
        <v/>
      </c>
      <c r="AD259" s="384"/>
      <c r="AE259" s="95"/>
      <c r="AF259" s="178"/>
      <c r="AG259" s="178" t="str">
        <f t="shared" si="258"/>
        <v/>
      </c>
      <c r="AH259" s="95" t="str">
        <f t="shared" si="259"/>
        <v/>
      </c>
      <c r="AI259" s="384"/>
      <c r="AJ259" s="95"/>
      <c r="AK259" s="178"/>
      <c r="AL259" s="178" t="str">
        <f t="shared" si="260"/>
        <v/>
      </c>
      <c r="AM259" s="95" t="str">
        <f t="shared" si="261"/>
        <v/>
      </c>
      <c r="AN259" s="384"/>
      <c r="AO259" s="95"/>
      <c r="AP259" s="178"/>
      <c r="AQ259" s="178" t="str">
        <f t="shared" si="262"/>
        <v/>
      </c>
      <c r="AR259" s="95" t="str">
        <f t="shared" si="263"/>
        <v/>
      </c>
      <c r="AS259" s="384"/>
      <c r="AT259" s="95"/>
      <c r="AU259" s="178"/>
      <c r="AV259" s="178" t="str">
        <f t="shared" si="264"/>
        <v/>
      </c>
      <c r="AW259" s="95" t="str">
        <f t="shared" si="265"/>
        <v/>
      </c>
      <c r="AX259" s="384"/>
    </row>
    <row r="260" spans="2:50">
      <c r="B260" s="390"/>
      <c r="C260" s="95">
        <f t="shared" si="250"/>
        <v>14</v>
      </c>
      <c r="D260" s="95"/>
      <c r="E260" s="95"/>
      <c r="F260" s="95"/>
      <c r="G260" s="95"/>
      <c r="H260" s="409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00"/>
      <c r="M260" s="154" t="str">
        <f t="shared" si="251"/>
        <v/>
      </c>
      <c r="N260" s="385"/>
      <c r="O260" s="385"/>
      <c r="P260" s="95"/>
      <c r="Q260" s="178"/>
      <c r="R260" s="178" t="str">
        <f t="shared" si="252"/>
        <v/>
      </c>
      <c r="S260" s="95" t="str">
        <f t="shared" si="253"/>
        <v/>
      </c>
      <c r="T260" s="384"/>
      <c r="U260" s="95"/>
      <c r="V260" s="178"/>
      <c r="W260" s="178" t="str">
        <f t="shared" si="254"/>
        <v/>
      </c>
      <c r="X260" s="95" t="str">
        <f t="shared" si="255"/>
        <v/>
      </c>
      <c r="Y260" s="384"/>
      <c r="Z260" s="95"/>
      <c r="AA260" s="178"/>
      <c r="AB260" s="178" t="str">
        <f t="shared" si="256"/>
        <v/>
      </c>
      <c r="AC260" s="95" t="str">
        <f t="shared" si="257"/>
        <v/>
      </c>
      <c r="AD260" s="384"/>
      <c r="AE260" s="95"/>
      <c r="AF260" s="178"/>
      <c r="AG260" s="178" t="str">
        <f t="shared" si="258"/>
        <v/>
      </c>
      <c r="AH260" s="95" t="str">
        <f t="shared" si="259"/>
        <v/>
      </c>
      <c r="AI260" s="384"/>
      <c r="AJ260" s="95"/>
      <c r="AK260" s="178"/>
      <c r="AL260" s="178" t="str">
        <f t="shared" si="260"/>
        <v/>
      </c>
      <c r="AM260" s="95" t="str">
        <f t="shared" si="261"/>
        <v/>
      </c>
      <c r="AN260" s="384"/>
      <c r="AO260" s="95"/>
      <c r="AP260" s="178"/>
      <c r="AQ260" s="178" t="str">
        <f t="shared" si="262"/>
        <v/>
      </c>
      <c r="AR260" s="95" t="str">
        <f t="shared" si="263"/>
        <v/>
      </c>
      <c r="AS260" s="384"/>
      <c r="AT260" s="95"/>
      <c r="AU260" s="178"/>
      <c r="AV260" s="178" t="str">
        <f t="shared" si="264"/>
        <v/>
      </c>
      <c r="AW260" s="95" t="str">
        <f t="shared" si="265"/>
        <v/>
      </c>
      <c r="AX260" s="384"/>
    </row>
    <row r="261" spans="2:50">
      <c r="B261" s="390"/>
      <c r="C261" s="95">
        <f t="shared" si="250"/>
        <v>15</v>
      </c>
      <c r="D261" s="95"/>
      <c r="E261" s="95"/>
      <c r="F261" s="95"/>
      <c r="G261" s="95"/>
      <c r="H261" s="410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00"/>
      <c r="M261" s="154" t="str">
        <f t="shared" si="251"/>
        <v/>
      </c>
      <c r="N261" s="385"/>
      <c r="O261" s="385"/>
      <c r="P261" s="95"/>
      <c r="Q261" s="178"/>
      <c r="R261" s="178" t="str">
        <f t="shared" si="252"/>
        <v/>
      </c>
      <c r="S261" s="95" t="str">
        <f t="shared" si="253"/>
        <v/>
      </c>
      <c r="T261" s="384"/>
      <c r="U261" s="95"/>
      <c r="V261" s="178"/>
      <c r="W261" s="178" t="str">
        <f t="shared" si="254"/>
        <v/>
      </c>
      <c r="X261" s="95" t="str">
        <f t="shared" si="255"/>
        <v/>
      </c>
      <c r="Y261" s="384"/>
      <c r="Z261" s="95"/>
      <c r="AA261" s="178"/>
      <c r="AB261" s="178" t="str">
        <f t="shared" si="256"/>
        <v/>
      </c>
      <c r="AC261" s="95" t="str">
        <f t="shared" si="257"/>
        <v/>
      </c>
      <c r="AD261" s="384"/>
      <c r="AE261" s="95"/>
      <c r="AF261" s="178"/>
      <c r="AG261" s="178" t="str">
        <f t="shared" si="258"/>
        <v/>
      </c>
      <c r="AH261" s="95" t="str">
        <f t="shared" si="259"/>
        <v/>
      </c>
      <c r="AI261" s="384"/>
      <c r="AJ261" s="95"/>
      <c r="AK261" s="178"/>
      <c r="AL261" s="178" t="str">
        <f t="shared" si="260"/>
        <v/>
      </c>
      <c r="AM261" s="95" t="str">
        <f t="shared" si="261"/>
        <v/>
      </c>
      <c r="AN261" s="384"/>
      <c r="AO261" s="95"/>
      <c r="AP261" s="178"/>
      <c r="AQ261" s="178" t="str">
        <f t="shared" si="262"/>
        <v/>
      </c>
      <c r="AR261" s="95" t="str">
        <f t="shared" si="263"/>
        <v/>
      </c>
      <c r="AS261" s="384"/>
      <c r="AT261" s="95"/>
      <c r="AU261" s="178"/>
      <c r="AV261" s="178" t="str">
        <f t="shared" si="264"/>
        <v/>
      </c>
      <c r="AW261" s="95" t="str">
        <f t="shared" si="265"/>
        <v/>
      </c>
      <c r="AX261" s="384"/>
    </row>
    <row r="262" spans="2:50" ht="15.75">
      <c r="B262" s="394" t="s">
        <v>115</v>
      </c>
      <c r="C262" s="395"/>
      <c r="D262" s="395"/>
      <c r="E262" s="395"/>
      <c r="F262" s="395"/>
      <c r="G262" s="395"/>
      <c r="H262" s="395"/>
      <c r="I262" s="151"/>
      <c r="J262" s="151"/>
      <c r="K262" s="151"/>
      <c r="L262" s="151"/>
      <c r="M262" s="151"/>
      <c r="N262" s="385" t="s">
        <v>116</v>
      </c>
      <c r="O262" s="397" t="s">
        <v>64</v>
      </c>
      <c r="P262" s="399">
        <f>AT242+1</f>
        <v>45958</v>
      </c>
      <c r="Q262" s="390"/>
      <c r="R262" s="390"/>
      <c r="S262" s="390"/>
      <c r="T262" s="390"/>
      <c r="U262" s="399">
        <f>P262+1</f>
        <v>45959</v>
      </c>
      <c r="V262" s="390"/>
      <c r="W262" s="390"/>
      <c r="X262" s="390"/>
      <c r="Y262" s="390"/>
      <c r="Z262" s="399">
        <f>U262+1</f>
        <v>45960</v>
      </c>
      <c r="AA262" s="390"/>
      <c r="AB262" s="390"/>
      <c r="AC262" s="390"/>
      <c r="AD262" s="390"/>
      <c r="AE262" s="399">
        <f>Z262+1</f>
        <v>45961</v>
      </c>
      <c r="AF262" s="390"/>
      <c r="AG262" s="390"/>
      <c r="AH262" s="390"/>
      <c r="AI262" s="390"/>
      <c r="AJ262" s="399">
        <f>AE262+1</f>
        <v>45962</v>
      </c>
      <c r="AK262" s="390"/>
      <c r="AL262" s="390"/>
      <c r="AM262" s="390"/>
      <c r="AN262" s="390"/>
      <c r="AO262" s="399">
        <f>AJ262+1</f>
        <v>45963</v>
      </c>
      <c r="AP262" s="390"/>
      <c r="AQ262" s="390"/>
      <c r="AR262" s="390"/>
      <c r="AS262" s="390"/>
      <c r="AT262" s="399">
        <f>AO262+1</f>
        <v>45964</v>
      </c>
      <c r="AU262" s="390"/>
      <c r="AV262" s="390"/>
      <c r="AW262" s="390"/>
      <c r="AX262" s="390"/>
    </row>
    <row r="263" spans="2:50" ht="15.75">
      <c r="B263" s="396"/>
      <c r="C263" s="396"/>
      <c r="D263" s="396"/>
      <c r="E263" s="396"/>
      <c r="F263" s="396"/>
      <c r="G263" s="396"/>
      <c r="H263" s="396"/>
      <c r="I263" s="151"/>
      <c r="J263" s="151"/>
      <c r="K263" s="151"/>
      <c r="L263" s="151"/>
      <c r="M263" s="151"/>
      <c r="N263" s="385"/>
      <c r="O263" s="398"/>
      <c r="P263" s="399" t="s">
        <v>78</v>
      </c>
      <c r="Q263" s="390"/>
      <c r="R263" s="390"/>
      <c r="S263" s="390"/>
      <c r="T263" s="390"/>
      <c r="U263" s="399" t="s">
        <v>79</v>
      </c>
      <c r="V263" s="390"/>
      <c r="W263" s="390"/>
      <c r="X263" s="390"/>
      <c r="Y263" s="390"/>
      <c r="Z263" s="399" t="s">
        <v>80</v>
      </c>
      <c r="AA263" s="390"/>
      <c r="AB263" s="390"/>
      <c r="AC263" s="390"/>
      <c r="AD263" s="390"/>
      <c r="AE263" s="399" t="s">
        <v>75</v>
      </c>
      <c r="AF263" s="390"/>
      <c r="AG263" s="390"/>
      <c r="AH263" s="390"/>
      <c r="AI263" s="390"/>
      <c r="AJ263" s="399" t="s">
        <v>76</v>
      </c>
      <c r="AK263" s="390"/>
      <c r="AL263" s="390"/>
      <c r="AM263" s="390"/>
      <c r="AN263" s="390"/>
      <c r="AO263" s="399" t="s">
        <v>71</v>
      </c>
      <c r="AP263" s="390"/>
      <c r="AQ263" s="390"/>
      <c r="AR263" s="390"/>
      <c r="AS263" s="390"/>
      <c r="AT263" s="399" t="s">
        <v>77</v>
      </c>
      <c r="AU263" s="390"/>
      <c r="AV263" s="390"/>
      <c r="AW263" s="390"/>
      <c r="AX263" s="390"/>
    </row>
    <row r="264" spans="2:50">
      <c r="B264" s="385" t="s">
        <v>117</v>
      </c>
      <c r="C264" s="385" t="s">
        <v>118</v>
      </c>
      <c r="D264" s="385"/>
      <c r="E264" s="385" t="s">
        <v>119</v>
      </c>
      <c r="F264" s="385"/>
      <c r="G264" s="385"/>
      <c r="H264" s="386" t="s">
        <v>120</v>
      </c>
      <c r="I264" s="389" t="s">
        <v>121</v>
      </c>
      <c r="J264" s="389"/>
      <c r="K264" s="389"/>
      <c r="L264" s="389" t="s">
        <v>120</v>
      </c>
      <c r="M264" s="389" t="s">
        <v>122</v>
      </c>
      <c r="N264" s="385"/>
      <c r="O264" s="385" t="s">
        <v>123</v>
      </c>
      <c r="P264" s="381" t="s">
        <v>124</v>
      </c>
      <c r="Q264" s="382"/>
      <c r="R264" s="382"/>
      <c r="S264" s="383"/>
      <c r="T264" s="385" t="s">
        <v>120</v>
      </c>
      <c r="U264" s="381" t="s">
        <v>124</v>
      </c>
      <c r="V264" s="382"/>
      <c r="W264" s="382"/>
      <c r="X264" s="383"/>
      <c r="Y264" s="385" t="s">
        <v>120</v>
      </c>
      <c r="Z264" s="381" t="s">
        <v>124</v>
      </c>
      <c r="AA264" s="382"/>
      <c r="AB264" s="382"/>
      <c r="AC264" s="383"/>
      <c r="AD264" s="385" t="s">
        <v>120</v>
      </c>
      <c r="AE264" s="381" t="s">
        <v>124</v>
      </c>
      <c r="AF264" s="382"/>
      <c r="AG264" s="382"/>
      <c r="AH264" s="383"/>
      <c r="AI264" s="385" t="s">
        <v>120</v>
      </c>
      <c r="AJ264" s="381" t="s">
        <v>124</v>
      </c>
      <c r="AK264" s="382"/>
      <c r="AL264" s="382"/>
      <c r="AM264" s="383"/>
      <c r="AN264" s="385" t="s">
        <v>120</v>
      </c>
      <c r="AO264" s="381" t="s">
        <v>124</v>
      </c>
      <c r="AP264" s="382"/>
      <c r="AQ264" s="382"/>
      <c r="AR264" s="383"/>
      <c r="AS264" s="385" t="s">
        <v>120</v>
      </c>
      <c r="AT264" s="381" t="s">
        <v>124</v>
      </c>
      <c r="AU264" s="382"/>
      <c r="AV264" s="382"/>
      <c r="AW264" s="383"/>
      <c r="AX264" s="385" t="s">
        <v>120</v>
      </c>
    </row>
    <row r="265" spans="2:50">
      <c r="B265" s="385"/>
      <c r="C265" s="385"/>
      <c r="D265" s="385"/>
      <c r="E265" s="385" t="s">
        <v>125</v>
      </c>
      <c r="F265" s="385"/>
      <c r="G265" s="385"/>
      <c r="H265" s="387"/>
      <c r="I265" s="389" t="s">
        <v>125</v>
      </c>
      <c r="J265" s="389"/>
      <c r="K265" s="389"/>
      <c r="L265" s="389"/>
      <c r="M265" s="389"/>
      <c r="N265" s="385"/>
      <c r="O265" s="385"/>
      <c r="P265" s="381" t="s">
        <v>126</v>
      </c>
      <c r="Q265" s="382"/>
      <c r="R265" s="382"/>
      <c r="S265" s="383"/>
      <c r="T265" s="385"/>
      <c r="U265" s="381" t="s">
        <v>126</v>
      </c>
      <c r="V265" s="382"/>
      <c r="W265" s="382"/>
      <c r="X265" s="383"/>
      <c r="Y265" s="385"/>
      <c r="Z265" s="381" t="s">
        <v>126</v>
      </c>
      <c r="AA265" s="382"/>
      <c r="AB265" s="382"/>
      <c r="AC265" s="383"/>
      <c r="AD265" s="385"/>
      <c r="AE265" s="381" t="s">
        <v>126</v>
      </c>
      <c r="AF265" s="382"/>
      <c r="AG265" s="382"/>
      <c r="AH265" s="383"/>
      <c r="AI265" s="385"/>
      <c r="AJ265" s="381" t="s">
        <v>126</v>
      </c>
      <c r="AK265" s="382"/>
      <c r="AL265" s="382"/>
      <c r="AM265" s="383"/>
      <c r="AN265" s="385"/>
      <c r="AO265" s="381" t="s">
        <v>126</v>
      </c>
      <c r="AP265" s="382"/>
      <c r="AQ265" s="382"/>
      <c r="AR265" s="383"/>
      <c r="AS265" s="385"/>
      <c r="AT265" s="381" t="s">
        <v>126</v>
      </c>
      <c r="AU265" s="382"/>
      <c r="AV265" s="382"/>
      <c r="AW265" s="383"/>
      <c r="AX265" s="385"/>
    </row>
    <row r="266" spans="2:50">
      <c r="B266" s="385"/>
      <c r="C266" s="385"/>
      <c r="D266" s="385"/>
      <c r="E266" s="94" t="s">
        <v>127</v>
      </c>
      <c r="F266" s="94" t="s">
        <v>128</v>
      </c>
      <c r="G266" s="94" t="s">
        <v>129</v>
      </c>
      <c r="H266" s="388"/>
      <c r="I266" s="153" t="s">
        <v>127</v>
      </c>
      <c r="J266" s="153" t="s">
        <v>128</v>
      </c>
      <c r="K266" s="153" t="s">
        <v>129</v>
      </c>
      <c r="L266" s="389"/>
      <c r="M266" s="389"/>
      <c r="N266" s="385"/>
      <c r="O266" s="385"/>
      <c r="P266" s="94" t="s">
        <v>127</v>
      </c>
      <c r="Q266" s="94" t="s">
        <v>128</v>
      </c>
      <c r="R266" s="94" t="s">
        <v>129</v>
      </c>
      <c r="S266" s="94" t="s">
        <v>122</v>
      </c>
      <c r="T266" s="385"/>
      <c r="U266" s="94" t="s">
        <v>127</v>
      </c>
      <c r="V266" s="94" t="s">
        <v>128</v>
      </c>
      <c r="W266" s="94" t="s">
        <v>129</v>
      </c>
      <c r="X266" s="94" t="s">
        <v>122</v>
      </c>
      <c r="Y266" s="385"/>
      <c r="Z266" s="94" t="s">
        <v>127</v>
      </c>
      <c r="AA266" s="94" t="s">
        <v>128</v>
      </c>
      <c r="AB266" s="94" t="s">
        <v>129</v>
      </c>
      <c r="AC266" s="94" t="s">
        <v>122</v>
      </c>
      <c r="AD266" s="385"/>
      <c r="AE266" s="94" t="s">
        <v>127</v>
      </c>
      <c r="AF266" s="94" t="s">
        <v>128</v>
      </c>
      <c r="AG266" s="94" t="s">
        <v>129</v>
      </c>
      <c r="AH266" s="94" t="s">
        <v>122</v>
      </c>
      <c r="AI266" s="385"/>
      <c r="AJ266" s="94" t="s">
        <v>127</v>
      </c>
      <c r="AK266" s="94" t="s">
        <v>128</v>
      </c>
      <c r="AL266" s="94" t="s">
        <v>129</v>
      </c>
      <c r="AM266" s="94" t="s">
        <v>122</v>
      </c>
      <c r="AN266" s="385"/>
      <c r="AO266" s="94" t="s">
        <v>127</v>
      </c>
      <c r="AP266" s="94" t="s">
        <v>128</v>
      </c>
      <c r="AQ266" s="94" t="s">
        <v>129</v>
      </c>
      <c r="AR266" s="94" t="s">
        <v>122</v>
      </c>
      <c r="AS266" s="385"/>
      <c r="AT266" s="94" t="s">
        <v>127</v>
      </c>
      <c r="AU266" s="94" t="s">
        <v>128</v>
      </c>
      <c r="AV266" s="94" t="s">
        <v>129</v>
      </c>
      <c r="AW266" s="94" t="s">
        <v>122</v>
      </c>
      <c r="AX266" s="385"/>
    </row>
    <row r="267" spans="2:50">
      <c r="B267" s="390" t="s">
        <v>198</v>
      </c>
      <c r="C267" s="95">
        <f>C247</f>
        <v>1</v>
      </c>
      <c r="D267" s="95" t="s">
        <v>199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08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00">
        <f>IFERROR(AVERAGE(K267:K281),"-")</f>
        <v>105.90359415989826</v>
      </c>
      <c r="M267" s="154">
        <f>IFERROR(RANK(K267, K$267:K$281),"")</f>
        <v>5</v>
      </c>
      <c r="N267" s="385"/>
      <c r="O267" s="385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384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384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384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384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384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384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384">
        <f>AVERAGE(AV267:AV281)</f>
        <v>105.65581592627473</v>
      </c>
    </row>
    <row r="268" spans="2:50">
      <c r="B268" s="390"/>
      <c r="C268" s="95">
        <f t="shared" ref="C268:C281" si="273">C248</f>
        <v>2</v>
      </c>
      <c r="D268" s="95" t="s">
        <v>200</v>
      </c>
      <c r="E268" s="95">
        <v>17</v>
      </c>
      <c r="F268" s="95">
        <v>1500</v>
      </c>
      <c r="G268" s="178">
        <f t="shared" si="269"/>
        <v>88.235294117647058</v>
      </c>
      <c r="H268" s="409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00"/>
      <c r="M268" s="154">
        <f t="shared" ref="M268:M281" si="274">IFERROR(RANK(K268, K$267:K$281),"")</f>
        <v>4</v>
      </c>
      <c r="N268" s="385"/>
      <c r="O268" s="385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384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384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384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384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384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384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384"/>
    </row>
    <row r="269" spans="2:50">
      <c r="B269" s="390"/>
      <c r="C269" s="95">
        <f t="shared" si="273"/>
        <v>3</v>
      </c>
      <c r="D269" s="95" t="s">
        <v>203</v>
      </c>
      <c r="E269" s="95">
        <v>17</v>
      </c>
      <c r="F269" s="95">
        <v>2000</v>
      </c>
      <c r="G269" s="178">
        <f t="shared" si="269"/>
        <v>117.64705882352941</v>
      </c>
      <c r="H269" s="409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00"/>
      <c r="M269" s="154">
        <f t="shared" si="274"/>
        <v>2</v>
      </c>
      <c r="N269" s="385"/>
      <c r="O269" s="385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384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384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384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384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384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384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384"/>
    </row>
    <row r="270" spans="2:50">
      <c r="B270" s="390"/>
      <c r="C270" s="95">
        <f t="shared" si="273"/>
        <v>4</v>
      </c>
      <c r="D270" s="95" t="s">
        <v>204</v>
      </c>
      <c r="E270" s="95">
        <v>17</v>
      </c>
      <c r="F270" s="95">
        <v>2000</v>
      </c>
      <c r="G270" s="178">
        <f t="shared" si="269"/>
        <v>117.64705882352941</v>
      </c>
      <c r="H270" s="409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00"/>
      <c r="M270" s="154">
        <f t="shared" si="274"/>
        <v>3</v>
      </c>
      <c r="N270" s="385"/>
      <c r="O270" s="385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384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384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384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384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384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384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384"/>
    </row>
    <row r="271" spans="2:50">
      <c r="B271" s="390"/>
      <c r="C271" s="95">
        <f t="shared" si="273"/>
        <v>5</v>
      </c>
      <c r="D271" s="95" t="s">
        <v>205</v>
      </c>
      <c r="E271" s="95">
        <v>8</v>
      </c>
      <c r="F271" s="95">
        <v>1500</v>
      </c>
      <c r="G271" s="178">
        <f t="shared" si="269"/>
        <v>187.5</v>
      </c>
      <c r="H271" s="409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00"/>
      <c r="M271" s="154">
        <f t="shared" si="274"/>
        <v>1</v>
      </c>
      <c r="N271" s="385"/>
      <c r="O271" s="385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384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384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384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384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384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384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384"/>
    </row>
    <row r="272" spans="2:50">
      <c r="B272" s="390"/>
      <c r="C272" s="95">
        <f t="shared" si="273"/>
        <v>6</v>
      </c>
      <c r="D272" s="95" t="s">
        <v>206</v>
      </c>
      <c r="E272" s="95">
        <v>20</v>
      </c>
      <c r="F272" s="95">
        <v>1500</v>
      </c>
      <c r="G272" s="178">
        <f t="shared" si="269"/>
        <v>75</v>
      </c>
      <c r="H272" s="409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00"/>
      <c r="M272" s="154">
        <f t="shared" si="274"/>
        <v>6</v>
      </c>
      <c r="N272" s="385"/>
      <c r="O272" s="385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384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384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384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384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384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384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384"/>
    </row>
    <row r="273" spans="2:50">
      <c r="B273" s="390"/>
      <c r="C273" s="95">
        <f t="shared" si="273"/>
        <v>7</v>
      </c>
      <c r="D273" s="95"/>
      <c r="E273" s="95"/>
      <c r="F273" s="95"/>
      <c r="G273" s="95"/>
      <c r="H273" s="409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00"/>
      <c r="M273" s="154" t="str">
        <f t="shared" si="274"/>
        <v/>
      </c>
      <c r="N273" s="385"/>
      <c r="O273" s="385"/>
      <c r="P273" s="95"/>
      <c r="Q273" s="178"/>
      <c r="R273" s="178" t="str">
        <f t="shared" si="275"/>
        <v/>
      </c>
      <c r="S273" s="95" t="str">
        <f t="shared" si="276"/>
        <v/>
      </c>
      <c r="T273" s="384"/>
      <c r="U273" s="95"/>
      <c r="V273" s="178"/>
      <c r="W273" s="178" t="str">
        <f t="shared" si="277"/>
        <v/>
      </c>
      <c r="X273" s="95" t="str">
        <f t="shared" si="278"/>
        <v/>
      </c>
      <c r="Y273" s="384"/>
      <c r="Z273" s="95"/>
      <c r="AA273" s="178"/>
      <c r="AB273" s="178" t="str">
        <f t="shared" si="279"/>
        <v/>
      </c>
      <c r="AC273" s="95" t="str">
        <f t="shared" si="280"/>
        <v/>
      </c>
      <c r="AD273" s="384"/>
      <c r="AE273" s="95"/>
      <c r="AF273" s="178"/>
      <c r="AG273" s="178" t="str">
        <f t="shared" si="281"/>
        <v/>
      </c>
      <c r="AH273" s="95" t="str">
        <f t="shared" si="282"/>
        <v/>
      </c>
      <c r="AI273" s="384"/>
      <c r="AJ273" s="95"/>
      <c r="AK273" s="178"/>
      <c r="AL273" s="178" t="str">
        <f t="shared" si="283"/>
        <v/>
      </c>
      <c r="AM273" s="95" t="str">
        <f t="shared" si="284"/>
        <v/>
      </c>
      <c r="AN273" s="384"/>
      <c r="AO273" s="95"/>
      <c r="AP273" s="178"/>
      <c r="AQ273" s="178" t="str">
        <f t="shared" si="285"/>
        <v/>
      </c>
      <c r="AR273" s="95" t="str">
        <f t="shared" si="286"/>
        <v/>
      </c>
      <c r="AS273" s="384"/>
      <c r="AT273" s="95"/>
      <c r="AU273" s="178"/>
      <c r="AV273" s="178" t="str">
        <f t="shared" si="287"/>
        <v/>
      </c>
      <c r="AW273" s="95" t="str">
        <f t="shared" si="288"/>
        <v/>
      </c>
      <c r="AX273" s="384"/>
    </row>
    <row r="274" spans="2:50">
      <c r="B274" s="390"/>
      <c r="C274" s="95">
        <f t="shared" si="273"/>
        <v>8</v>
      </c>
      <c r="D274" s="95"/>
      <c r="E274" s="95"/>
      <c r="F274" s="95"/>
      <c r="G274" s="95"/>
      <c r="H274" s="409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00"/>
      <c r="M274" s="154" t="str">
        <f t="shared" si="274"/>
        <v/>
      </c>
      <c r="N274" s="385"/>
      <c r="O274" s="385"/>
      <c r="P274" s="95"/>
      <c r="Q274" s="178"/>
      <c r="R274" s="178" t="str">
        <f t="shared" si="275"/>
        <v/>
      </c>
      <c r="S274" s="95" t="str">
        <f t="shared" si="276"/>
        <v/>
      </c>
      <c r="T274" s="384"/>
      <c r="U274" s="95"/>
      <c r="V274" s="178"/>
      <c r="W274" s="178" t="str">
        <f t="shared" si="277"/>
        <v/>
      </c>
      <c r="X274" s="95" t="str">
        <f t="shared" si="278"/>
        <v/>
      </c>
      <c r="Y274" s="384"/>
      <c r="Z274" s="95"/>
      <c r="AA274" s="178"/>
      <c r="AB274" s="178" t="str">
        <f t="shared" si="279"/>
        <v/>
      </c>
      <c r="AC274" s="95" t="str">
        <f t="shared" si="280"/>
        <v/>
      </c>
      <c r="AD274" s="384"/>
      <c r="AE274" s="95"/>
      <c r="AF274" s="178"/>
      <c r="AG274" s="178" t="str">
        <f t="shared" si="281"/>
        <v/>
      </c>
      <c r="AH274" s="95" t="str">
        <f t="shared" si="282"/>
        <v/>
      </c>
      <c r="AI274" s="384"/>
      <c r="AJ274" s="95"/>
      <c r="AK274" s="178"/>
      <c r="AL274" s="178" t="str">
        <f t="shared" si="283"/>
        <v/>
      </c>
      <c r="AM274" s="95" t="str">
        <f t="shared" si="284"/>
        <v/>
      </c>
      <c r="AN274" s="384"/>
      <c r="AO274" s="95"/>
      <c r="AP274" s="178"/>
      <c r="AQ274" s="178" t="str">
        <f t="shared" si="285"/>
        <v/>
      </c>
      <c r="AR274" s="95" t="str">
        <f t="shared" si="286"/>
        <v/>
      </c>
      <c r="AS274" s="384"/>
      <c r="AT274" s="95"/>
      <c r="AU274" s="178"/>
      <c r="AV274" s="178" t="str">
        <f t="shared" si="287"/>
        <v/>
      </c>
      <c r="AW274" s="95" t="str">
        <f t="shared" si="288"/>
        <v/>
      </c>
      <c r="AX274" s="384"/>
    </row>
    <row r="275" spans="2:50">
      <c r="B275" s="390"/>
      <c r="C275" s="95">
        <f t="shared" si="273"/>
        <v>9</v>
      </c>
      <c r="D275" s="95"/>
      <c r="E275" s="95"/>
      <c r="F275" s="95"/>
      <c r="G275" s="95"/>
      <c r="H275" s="409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00"/>
      <c r="M275" s="154" t="str">
        <f t="shared" si="274"/>
        <v/>
      </c>
      <c r="N275" s="385"/>
      <c r="O275" s="385"/>
      <c r="P275" s="95"/>
      <c r="Q275" s="178"/>
      <c r="R275" s="178" t="str">
        <f t="shared" si="275"/>
        <v/>
      </c>
      <c r="S275" s="95" t="str">
        <f t="shared" si="276"/>
        <v/>
      </c>
      <c r="T275" s="384"/>
      <c r="U275" s="95"/>
      <c r="V275" s="178"/>
      <c r="W275" s="178" t="str">
        <f t="shared" si="277"/>
        <v/>
      </c>
      <c r="X275" s="95" t="str">
        <f t="shared" si="278"/>
        <v/>
      </c>
      <c r="Y275" s="384"/>
      <c r="Z275" s="95"/>
      <c r="AA275" s="178"/>
      <c r="AB275" s="178" t="str">
        <f t="shared" si="279"/>
        <v/>
      </c>
      <c r="AC275" s="95" t="str">
        <f t="shared" si="280"/>
        <v/>
      </c>
      <c r="AD275" s="384"/>
      <c r="AE275" s="95"/>
      <c r="AF275" s="178"/>
      <c r="AG275" s="178" t="str">
        <f t="shared" si="281"/>
        <v/>
      </c>
      <c r="AH275" s="95" t="str">
        <f t="shared" si="282"/>
        <v/>
      </c>
      <c r="AI275" s="384"/>
      <c r="AJ275" s="95"/>
      <c r="AK275" s="178"/>
      <c r="AL275" s="178" t="str">
        <f t="shared" si="283"/>
        <v/>
      </c>
      <c r="AM275" s="95" t="str">
        <f t="shared" si="284"/>
        <v/>
      </c>
      <c r="AN275" s="384"/>
      <c r="AO275" s="95"/>
      <c r="AP275" s="178"/>
      <c r="AQ275" s="178" t="str">
        <f t="shared" si="285"/>
        <v/>
      </c>
      <c r="AR275" s="95" t="str">
        <f t="shared" si="286"/>
        <v/>
      </c>
      <c r="AS275" s="384"/>
      <c r="AT275" s="95"/>
      <c r="AU275" s="178"/>
      <c r="AV275" s="178" t="str">
        <f t="shared" si="287"/>
        <v/>
      </c>
      <c r="AW275" s="95" t="str">
        <f t="shared" si="288"/>
        <v/>
      </c>
      <c r="AX275" s="384"/>
    </row>
    <row r="276" spans="2:50">
      <c r="B276" s="390"/>
      <c r="C276" s="95">
        <f t="shared" si="273"/>
        <v>10</v>
      </c>
      <c r="D276" s="95"/>
      <c r="E276" s="95"/>
      <c r="F276" s="95"/>
      <c r="G276" s="95"/>
      <c r="H276" s="409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00"/>
      <c r="M276" s="154" t="str">
        <f t="shared" si="274"/>
        <v/>
      </c>
      <c r="N276" s="385"/>
      <c r="O276" s="385"/>
      <c r="P276" s="95"/>
      <c r="Q276" s="178"/>
      <c r="R276" s="178" t="str">
        <f t="shared" si="275"/>
        <v/>
      </c>
      <c r="S276" s="95" t="str">
        <f t="shared" si="276"/>
        <v/>
      </c>
      <c r="T276" s="384"/>
      <c r="U276" s="95"/>
      <c r="V276" s="178"/>
      <c r="W276" s="178" t="str">
        <f t="shared" si="277"/>
        <v/>
      </c>
      <c r="X276" s="95" t="str">
        <f t="shared" si="278"/>
        <v/>
      </c>
      <c r="Y276" s="384"/>
      <c r="Z276" s="95"/>
      <c r="AA276" s="178"/>
      <c r="AB276" s="178" t="str">
        <f t="shared" si="279"/>
        <v/>
      </c>
      <c r="AC276" s="95" t="str">
        <f t="shared" si="280"/>
        <v/>
      </c>
      <c r="AD276" s="384"/>
      <c r="AE276" s="95"/>
      <c r="AF276" s="178"/>
      <c r="AG276" s="178" t="str">
        <f t="shared" si="281"/>
        <v/>
      </c>
      <c r="AH276" s="95" t="str">
        <f t="shared" si="282"/>
        <v/>
      </c>
      <c r="AI276" s="384"/>
      <c r="AJ276" s="95"/>
      <c r="AK276" s="178"/>
      <c r="AL276" s="178" t="str">
        <f t="shared" si="283"/>
        <v/>
      </c>
      <c r="AM276" s="95" t="str">
        <f t="shared" si="284"/>
        <v/>
      </c>
      <c r="AN276" s="384"/>
      <c r="AO276" s="95"/>
      <c r="AP276" s="178"/>
      <c r="AQ276" s="178" t="str">
        <f t="shared" si="285"/>
        <v/>
      </c>
      <c r="AR276" s="95" t="str">
        <f t="shared" si="286"/>
        <v/>
      </c>
      <c r="AS276" s="384"/>
      <c r="AT276" s="95"/>
      <c r="AU276" s="178"/>
      <c r="AV276" s="178" t="str">
        <f t="shared" si="287"/>
        <v/>
      </c>
      <c r="AW276" s="95" t="str">
        <f t="shared" si="288"/>
        <v/>
      </c>
      <c r="AX276" s="384"/>
    </row>
    <row r="277" spans="2:50">
      <c r="B277" s="390"/>
      <c r="C277" s="95">
        <f t="shared" si="273"/>
        <v>11</v>
      </c>
      <c r="D277" s="95"/>
      <c r="E277" s="95"/>
      <c r="F277" s="95"/>
      <c r="G277" s="95"/>
      <c r="H277" s="409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00"/>
      <c r="M277" s="154" t="str">
        <f t="shared" si="274"/>
        <v/>
      </c>
      <c r="N277" s="385"/>
      <c r="O277" s="385"/>
      <c r="P277" s="95"/>
      <c r="Q277" s="178"/>
      <c r="R277" s="178" t="str">
        <f t="shared" si="275"/>
        <v/>
      </c>
      <c r="S277" s="95" t="str">
        <f t="shared" si="276"/>
        <v/>
      </c>
      <c r="T277" s="384"/>
      <c r="U277" s="95"/>
      <c r="V277" s="178"/>
      <c r="W277" s="178" t="str">
        <f t="shared" si="277"/>
        <v/>
      </c>
      <c r="X277" s="95" t="str">
        <f t="shared" si="278"/>
        <v/>
      </c>
      <c r="Y277" s="384"/>
      <c r="Z277" s="95"/>
      <c r="AA277" s="178"/>
      <c r="AB277" s="178" t="str">
        <f t="shared" si="279"/>
        <v/>
      </c>
      <c r="AC277" s="95" t="str">
        <f t="shared" si="280"/>
        <v/>
      </c>
      <c r="AD277" s="384"/>
      <c r="AE277" s="95"/>
      <c r="AF277" s="178"/>
      <c r="AG277" s="178" t="str">
        <f t="shared" si="281"/>
        <v/>
      </c>
      <c r="AH277" s="95" t="str">
        <f t="shared" si="282"/>
        <v/>
      </c>
      <c r="AI277" s="384"/>
      <c r="AJ277" s="95"/>
      <c r="AK277" s="178"/>
      <c r="AL277" s="178" t="str">
        <f t="shared" si="283"/>
        <v/>
      </c>
      <c r="AM277" s="95" t="str">
        <f t="shared" si="284"/>
        <v/>
      </c>
      <c r="AN277" s="384"/>
      <c r="AO277" s="95"/>
      <c r="AP277" s="178"/>
      <c r="AQ277" s="178" t="str">
        <f t="shared" si="285"/>
        <v/>
      </c>
      <c r="AR277" s="95" t="str">
        <f t="shared" si="286"/>
        <v/>
      </c>
      <c r="AS277" s="384"/>
      <c r="AT277" s="95"/>
      <c r="AU277" s="178"/>
      <c r="AV277" s="178" t="str">
        <f t="shared" si="287"/>
        <v/>
      </c>
      <c r="AW277" s="95" t="str">
        <f t="shared" si="288"/>
        <v/>
      </c>
      <c r="AX277" s="384"/>
    </row>
    <row r="278" spans="2:50">
      <c r="B278" s="390"/>
      <c r="C278" s="95">
        <f t="shared" si="273"/>
        <v>12</v>
      </c>
      <c r="D278" s="95"/>
      <c r="E278" s="95"/>
      <c r="F278" s="95"/>
      <c r="G278" s="95"/>
      <c r="H278" s="409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00"/>
      <c r="M278" s="154" t="str">
        <f t="shared" si="274"/>
        <v/>
      </c>
      <c r="N278" s="385"/>
      <c r="O278" s="385"/>
      <c r="P278" s="95"/>
      <c r="Q278" s="178"/>
      <c r="R278" s="178" t="str">
        <f t="shared" si="275"/>
        <v/>
      </c>
      <c r="S278" s="95" t="str">
        <f t="shared" si="276"/>
        <v/>
      </c>
      <c r="T278" s="384"/>
      <c r="U278" s="95"/>
      <c r="V278" s="178"/>
      <c r="W278" s="178" t="str">
        <f t="shared" si="277"/>
        <v/>
      </c>
      <c r="X278" s="95" t="str">
        <f t="shared" si="278"/>
        <v/>
      </c>
      <c r="Y278" s="384"/>
      <c r="Z278" s="95"/>
      <c r="AA278" s="178"/>
      <c r="AB278" s="178" t="str">
        <f t="shared" si="279"/>
        <v/>
      </c>
      <c r="AC278" s="95" t="str">
        <f t="shared" si="280"/>
        <v/>
      </c>
      <c r="AD278" s="384"/>
      <c r="AE278" s="95"/>
      <c r="AF278" s="178"/>
      <c r="AG278" s="178" t="str">
        <f t="shared" si="281"/>
        <v/>
      </c>
      <c r="AH278" s="95" t="str">
        <f t="shared" si="282"/>
        <v/>
      </c>
      <c r="AI278" s="384"/>
      <c r="AJ278" s="95"/>
      <c r="AK278" s="178"/>
      <c r="AL278" s="178" t="str">
        <f t="shared" si="283"/>
        <v/>
      </c>
      <c r="AM278" s="95" t="str">
        <f t="shared" si="284"/>
        <v/>
      </c>
      <c r="AN278" s="384"/>
      <c r="AO278" s="95"/>
      <c r="AP278" s="178"/>
      <c r="AQ278" s="178" t="str">
        <f t="shared" si="285"/>
        <v/>
      </c>
      <c r="AR278" s="95" t="str">
        <f t="shared" si="286"/>
        <v/>
      </c>
      <c r="AS278" s="384"/>
      <c r="AT278" s="95"/>
      <c r="AU278" s="178"/>
      <c r="AV278" s="178" t="str">
        <f t="shared" si="287"/>
        <v/>
      </c>
      <c r="AW278" s="95" t="str">
        <f t="shared" si="288"/>
        <v/>
      </c>
      <c r="AX278" s="384"/>
    </row>
    <row r="279" spans="2:50">
      <c r="B279" s="390"/>
      <c r="C279" s="95">
        <f t="shared" si="273"/>
        <v>13</v>
      </c>
      <c r="D279" s="95"/>
      <c r="E279" s="95"/>
      <c r="F279" s="95"/>
      <c r="G279" s="95"/>
      <c r="H279" s="409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00"/>
      <c r="M279" s="154" t="str">
        <f t="shared" si="274"/>
        <v/>
      </c>
      <c r="N279" s="385"/>
      <c r="O279" s="385"/>
      <c r="P279" s="95"/>
      <c r="Q279" s="178"/>
      <c r="R279" s="178" t="str">
        <f t="shared" si="275"/>
        <v/>
      </c>
      <c r="S279" s="95" t="str">
        <f t="shared" si="276"/>
        <v/>
      </c>
      <c r="T279" s="384"/>
      <c r="U279" s="95"/>
      <c r="V279" s="178"/>
      <c r="W279" s="178" t="str">
        <f t="shared" si="277"/>
        <v/>
      </c>
      <c r="X279" s="95" t="str">
        <f t="shared" si="278"/>
        <v/>
      </c>
      <c r="Y279" s="384"/>
      <c r="Z279" s="95"/>
      <c r="AA279" s="178"/>
      <c r="AB279" s="178" t="str">
        <f t="shared" si="279"/>
        <v/>
      </c>
      <c r="AC279" s="95" t="str">
        <f t="shared" si="280"/>
        <v/>
      </c>
      <c r="AD279" s="384"/>
      <c r="AE279" s="95"/>
      <c r="AF279" s="178"/>
      <c r="AG279" s="178" t="str">
        <f t="shared" si="281"/>
        <v/>
      </c>
      <c r="AH279" s="95" t="str">
        <f t="shared" si="282"/>
        <v/>
      </c>
      <c r="AI279" s="384"/>
      <c r="AJ279" s="95"/>
      <c r="AK279" s="178"/>
      <c r="AL279" s="178" t="str">
        <f t="shared" si="283"/>
        <v/>
      </c>
      <c r="AM279" s="95" t="str">
        <f t="shared" si="284"/>
        <v/>
      </c>
      <c r="AN279" s="384"/>
      <c r="AO279" s="95"/>
      <c r="AP279" s="178"/>
      <c r="AQ279" s="178" t="str">
        <f t="shared" si="285"/>
        <v/>
      </c>
      <c r="AR279" s="95" t="str">
        <f t="shared" si="286"/>
        <v/>
      </c>
      <c r="AS279" s="384"/>
      <c r="AT279" s="95"/>
      <c r="AU279" s="178"/>
      <c r="AV279" s="178" t="str">
        <f t="shared" si="287"/>
        <v/>
      </c>
      <c r="AW279" s="95" t="str">
        <f t="shared" si="288"/>
        <v/>
      </c>
      <c r="AX279" s="384"/>
    </row>
    <row r="280" spans="2:50">
      <c r="B280" s="390"/>
      <c r="C280" s="95">
        <f t="shared" si="273"/>
        <v>14</v>
      </c>
      <c r="D280" s="95"/>
      <c r="E280" s="95"/>
      <c r="F280" s="95"/>
      <c r="G280" s="95"/>
      <c r="H280" s="409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00"/>
      <c r="M280" s="154" t="str">
        <f t="shared" si="274"/>
        <v/>
      </c>
      <c r="N280" s="385"/>
      <c r="O280" s="385"/>
      <c r="P280" s="95"/>
      <c r="Q280" s="178"/>
      <c r="R280" s="178" t="str">
        <f t="shared" si="275"/>
        <v/>
      </c>
      <c r="S280" s="95" t="str">
        <f t="shared" si="276"/>
        <v/>
      </c>
      <c r="T280" s="384"/>
      <c r="U280" s="95"/>
      <c r="V280" s="178"/>
      <c r="W280" s="178" t="str">
        <f t="shared" si="277"/>
        <v/>
      </c>
      <c r="X280" s="95" t="str">
        <f t="shared" si="278"/>
        <v/>
      </c>
      <c r="Y280" s="384"/>
      <c r="Z280" s="95"/>
      <c r="AA280" s="178"/>
      <c r="AB280" s="178" t="str">
        <f t="shared" si="279"/>
        <v/>
      </c>
      <c r="AC280" s="95" t="str">
        <f t="shared" si="280"/>
        <v/>
      </c>
      <c r="AD280" s="384"/>
      <c r="AE280" s="95"/>
      <c r="AF280" s="178"/>
      <c r="AG280" s="178" t="str">
        <f t="shared" si="281"/>
        <v/>
      </c>
      <c r="AH280" s="95" t="str">
        <f t="shared" si="282"/>
        <v/>
      </c>
      <c r="AI280" s="384"/>
      <c r="AJ280" s="95"/>
      <c r="AK280" s="178"/>
      <c r="AL280" s="178" t="str">
        <f t="shared" si="283"/>
        <v/>
      </c>
      <c r="AM280" s="95" t="str">
        <f t="shared" si="284"/>
        <v/>
      </c>
      <c r="AN280" s="384"/>
      <c r="AO280" s="95"/>
      <c r="AP280" s="178"/>
      <c r="AQ280" s="178" t="str">
        <f t="shared" si="285"/>
        <v/>
      </c>
      <c r="AR280" s="95" t="str">
        <f t="shared" si="286"/>
        <v/>
      </c>
      <c r="AS280" s="384"/>
      <c r="AT280" s="95"/>
      <c r="AU280" s="178"/>
      <c r="AV280" s="178" t="str">
        <f t="shared" si="287"/>
        <v/>
      </c>
      <c r="AW280" s="95" t="str">
        <f t="shared" si="288"/>
        <v/>
      </c>
      <c r="AX280" s="384"/>
    </row>
    <row r="281" spans="2:50">
      <c r="B281" s="390"/>
      <c r="C281" s="95">
        <f t="shared" si="273"/>
        <v>15</v>
      </c>
      <c r="D281" s="95"/>
      <c r="E281" s="95"/>
      <c r="F281" s="95"/>
      <c r="G281" s="95"/>
      <c r="H281" s="410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00"/>
      <c r="M281" s="154" t="str">
        <f t="shared" si="274"/>
        <v/>
      </c>
      <c r="N281" s="385"/>
      <c r="O281" s="385"/>
      <c r="P281" s="95"/>
      <c r="Q281" s="178"/>
      <c r="R281" s="178" t="str">
        <f t="shared" si="275"/>
        <v/>
      </c>
      <c r="S281" s="95" t="str">
        <f t="shared" si="276"/>
        <v/>
      </c>
      <c r="T281" s="384"/>
      <c r="U281" s="95"/>
      <c r="V281" s="178"/>
      <c r="W281" s="178" t="str">
        <f t="shared" si="277"/>
        <v/>
      </c>
      <c r="X281" s="95" t="str">
        <f t="shared" si="278"/>
        <v/>
      </c>
      <c r="Y281" s="384"/>
      <c r="Z281" s="95"/>
      <c r="AA281" s="178"/>
      <c r="AB281" s="178" t="str">
        <f t="shared" si="279"/>
        <v/>
      </c>
      <c r="AC281" s="95" t="str">
        <f t="shared" si="280"/>
        <v/>
      </c>
      <c r="AD281" s="384"/>
      <c r="AE281" s="95"/>
      <c r="AF281" s="178"/>
      <c r="AG281" s="178" t="str">
        <f t="shared" si="281"/>
        <v/>
      </c>
      <c r="AH281" s="95" t="str">
        <f t="shared" si="282"/>
        <v/>
      </c>
      <c r="AI281" s="384"/>
      <c r="AJ281" s="95"/>
      <c r="AK281" s="178"/>
      <c r="AL281" s="178" t="str">
        <f t="shared" si="283"/>
        <v/>
      </c>
      <c r="AM281" s="95" t="str">
        <f t="shared" si="284"/>
        <v/>
      </c>
      <c r="AN281" s="384"/>
      <c r="AO281" s="95"/>
      <c r="AP281" s="178"/>
      <c r="AQ281" s="178" t="str">
        <f t="shared" si="285"/>
        <v/>
      </c>
      <c r="AR281" s="95" t="str">
        <f t="shared" si="286"/>
        <v/>
      </c>
      <c r="AS281" s="384"/>
      <c r="AT281" s="95"/>
      <c r="AU281" s="178"/>
      <c r="AV281" s="178" t="str">
        <f t="shared" si="287"/>
        <v/>
      </c>
      <c r="AW281" s="95" t="str">
        <f t="shared" si="288"/>
        <v/>
      </c>
      <c r="AX281" s="384"/>
    </row>
  </sheetData>
  <mergeCells count="826"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28"/>
  <sheetViews>
    <sheetView view="pageBreakPreview" topLeftCell="A5" zoomScaleNormal="60" zoomScaleSheetLayoutView="100" workbookViewId="0">
      <selection activeCell="N15" sqref="N15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23" t="s">
        <v>207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96"/>
    </row>
    <row r="2" spans="1:13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</row>
    <row r="3" spans="1:13" ht="15.75" customHeight="1">
      <c r="A3" s="424" t="s">
        <v>208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96"/>
    </row>
    <row r="4" spans="1:13" s="97" customFormat="1" ht="15.75" customHeight="1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</row>
    <row r="5" spans="1:13" s="103" customFormat="1" ht="16.149999999999999" customHeight="1">
      <c r="A5" s="420" t="s">
        <v>117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0"/>
      <c r="B6" s="194" t="s">
        <v>98</v>
      </c>
      <c r="C6" s="194" t="s">
        <v>209</v>
      </c>
      <c r="D6" s="201" t="s">
        <v>210</v>
      </c>
      <c r="E6" s="201" t="s">
        <v>154</v>
      </c>
      <c r="F6" s="201" t="s">
        <v>102</v>
      </c>
      <c r="G6" s="201" t="s">
        <v>211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21" t="s">
        <v>35</v>
      </c>
      <c r="B7" s="421"/>
      <c r="C7" s="196" t="s">
        <v>212</v>
      </c>
      <c r="D7" s="421" t="s">
        <v>213</v>
      </c>
      <c r="E7" s="422"/>
      <c r="F7" s="422"/>
      <c r="G7" s="196" t="s">
        <v>214</v>
      </c>
      <c r="H7" s="196" t="s">
        <v>215</v>
      </c>
      <c r="I7" s="196" t="s">
        <v>216</v>
      </c>
      <c r="J7" s="202" t="s">
        <v>217</v>
      </c>
      <c r="K7" s="421" t="s">
        <v>218</v>
      </c>
      <c r="L7" s="422"/>
      <c r="M7" s="124"/>
    </row>
    <row r="8" spans="1:13" ht="15.75" customHeight="1">
      <c r="A8" s="420">
        <v>1</v>
      </c>
      <c r="B8" s="421" t="s">
        <v>98</v>
      </c>
      <c r="C8" s="197">
        <v>1</v>
      </c>
      <c r="D8" s="415" t="s">
        <v>144</v>
      </c>
      <c r="E8" s="416"/>
      <c r="F8" s="417"/>
      <c r="G8" s="198">
        <v>15</v>
      </c>
      <c r="H8" s="232">
        <v>1922.0449433281849</v>
      </c>
      <c r="I8" s="231">
        <v>128.13632955521231</v>
      </c>
      <c r="J8" s="231">
        <v>127.57039329172972</v>
      </c>
      <c r="K8" s="418" t="s">
        <v>219</v>
      </c>
      <c r="L8" s="419"/>
    </row>
    <row r="9" spans="1:13" ht="15.75" customHeight="1">
      <c r="A9" s="420"/>
      <c r="B9" s="421"/>
      <c r="C9" s="197">
        <v>2</v>
      </c>
      <c r="D9" s="415" t="s">
        <v>140</v>
      </c>
      <c r="E9" s="416"/>
      <c r="F9" s="417"/>
      <c r="G9" s="198">
        <v>15</v>
      </c>
      <c r="H9" s="232">
        <v>1917.4719927288595</v>
      </c>
      <c r="I9" s="231">
        <v>127.83146618192397</v>
      </c>
      <c r="J9" s="231">
        <v>127.31173478874318</v>
      </c>
      <c r="K9" s="418" t="s">
        <v>220</v>
      </c>
      <c r="L9" s="419"/>
    </row>
    <row r="10" spans="1:13" ht="15.75" customHeight="1">
      <c r="A10" s="420"/>
      <c r="B10" s="421"/>
      <c r="C10" s="197">
        <v>3</v>
      </c>
      <c r="D10" s="415" t="s">
        <v>149</v>
      </c>
      <c r="E10" s="416"/>
      <c r="F10" s="417"/>
      <c r="G10" s="198">
        <v>15</v>
      </c>
      <c r="H10" s="232">
        <v>1916.7261798530969</v>
      </c>
      <c r="I10" s="231">
        <v>127.78174532353979</v>
      </c>
      <c r="J10" s="231">
        <v>127.29113924050625</v>
      </c>
      <c r="K10" s="418" t="s">
        <v>220</v>
      </c>
      <c r="L10" s="419"/>
    </row>
    <row r="11" spans="1:13" ht="15.75" customHeight="1">
      <c r="A11" s="420"/>
      <c r="B11" s="421"/>
      <c r="C11" s="197">
        <v>4</v>
      </c>
      <c r="D11" s="415" t="s">
        <v>132</v>
      </c>
      <c r="E11" s="416"/>
      <c r="F11" s="417"/>
      <c r="G11" s="198">
        <v>15</v>
      </c>
      <c r="H11" s="232">
        <v>1915.5987774322984</v>
      </c>
      <c r="I11" s="231">
        <v>127.70658516215323</v>
      </c>
      <c r="J11" s="231">
        <v>127.79051049708063</v>
      </c>
      <c r="K11" s="418" t="s">
        <v>221</v>
      </c>
      <c r="L11" s="419"/>
    </row>
    <row r="12" spans="1:13" ht="15.75" customHeight="1">
      <c r="A12" s="420"/>
      <c r="B12" s="421"/>
      <c r="C12" s="197">
        <v>5</v>
      </c>
      <c r="D12" s="415" t="s">
        <v>136</v>
      </c>
      <c r="E12" s="416"/>
      <c r="F12" s="417"/>
      <c r="G12" s="198">
        <v>15</v>
      </c>
      <c r="H12" s="232">
        <v>1913.8257073037469</v>
      </c>
      <c r="I12" s="231">
        <v>127.58838048691645</v>
      </c>
      <c r="J12" s="231">
        <v>127.36678267766438</v>
      </c>
      <c r="K12" s="418" t="s">
        <v>222</v>
      </c>
      <c r="L12" s="419"/>
    </row>
    <row r="13" spans="1:13" ht="15.75" customHeight="1">
      <c r="A13" s="420"/>
      <c r="B13" s="421"/>
      <c r="C13" s="199" t="s">
        <v>223</v>
      </c>
      <c r="D13" s="415" t="s">
        <v>148</v>
      </c>
      <c r="E13" s="416"/>
      <c r="F13" s="417"/>
      <c r="G13" s="198">
        <v>16</v>
      </c>
      <c r="H13" s="232">
        <v>1436.2878941221018</v>
      </c>
      <c r="I13" s="231">
        <v>89.76799338263136</v>
      </c>
      <c r="J13" s="231">
        <v>89.464285714285708</v>
      </c>
      <c r="K13" s="418" t="s">
        <v>224</v>
      </c>
      <c r="L13" s="419"/>
    </row>
    <row r="14" spans="1:13" ht="15.75" customHeight="1">
      <c r="A14" s="420"/>
      <c r="B14" s="421"/>
      <c r="C14" s="199" t="s">
        <v>225</v>
      </c>
      <c r="D14" s="415" t="s">
        <v>135</v>
      </c>
      <c r="E14" s="416"/>
      <c r="F14" s="417"/>
      <c r="G14" s="198">
        <v>19</v>
      </c>
      <c r="H14" s="232">
        <v>1917.1690417206908</v>
      </c>
      <c r="I14" s="231">
        <v>100.9036337747732</v>
      </c>
      <c r="J14" s="231">
        <v>100.66138951680971</v>
      </c>
      <c r="K14" s="418" t="s">
        <v>226</v>
      </c>
      <c r="L14" s="419"/>
    </row>
    <row r="15" spans="1:13" ht="15.75" customHeight="1">
      <c r="A15" s="420"/>
      <c r="B15" s="421"/>
      <c r="C15" s="199" t="s">
        <v>227</v>
      </c>
      <c r="D15" s="415" t="s">
        <v>133</v>
      </c>
      <c r="E15" s="416"/>
      <c r="F15" s="417"/>
      <c r="G15" s="198">
        <v>17</v>
      </c>
      <c r="H15" s="232">
        <v>1916.8450654394358</v>
      </c>
      <c r="I15" s="231">
        <v>112.7555920846727</v>
      </c>
      <c r="J15" s="231">
        <v>112.48505453914336</v>
      </c>
      <c r="K15" s="418" t="s">
        <v>221</v>
      </c>
      <c r="L15" s="419"/>
    </row>
    <row r="16" spans="1:13" ht="15.75" customHeight="1">
      <c r="A16" s="420"/>
      <c r="B16" s="421"/>
      <c r="C16" s="199" t="s">
        <v>228</v>
      </c>
      <c r="D16" s="415" t="s">
        <v>143</v>
      </c>
      <c r="E16" s="416"/>
      <c r="F16" s="417"/>
      <c r="G16" s="198">
        <v>17</v>
      </c>
      <c r="H16" s="232">
        <v>1917.0121602535396</v>
      </c>
      <c r="I16" s="231">
        <v>112.76542119138469</v>
      </c>
      <c r="J16" s="231">
        <v>112.73504000943321</v>
      </c>
      <c r="K16" s="418" t="s">
        <v>221</v>
      </c>
      <c r="L16" s="419"/>
      <c r="M16" s="96"/>
    </row>
    <row r="17" spans="1:13" ht="15.75" customHeight="1">
      <c r="A17" s="420"/>
      <c r="B17" s="421"/>
      <c r="C17" s="199" t="s">
        <v>229</v>
      </c>
      <c r="D17" s="415" t="s">
        <v>137</v>
      </c>
      <c r="E17" s="416"/>
      <c r="F17" s="417"/>
      <c r="G17" s="198">
        <v>16</v>
      </c>
      <c r="H17" s="232">
        <v>1912.7662370240607</v>
      </c>
      <c r="I17" s="231">
        <v>119.5478898140038</v>
      </c>
      <c r="J17" s="231"/>
      <c r="K17" s="418" t="s">
        <v>221</v>
      </c>
      <c r="L17" s="419"/>
      <c r="M17" s="96"/>
    </row>
    <row r="18" spans="1:13" s="101" customFormat="1" ht="15.75" customHeight="1">
      <c r="A18" s="426" t="s">
        <v>35</v>
      </c>
      <c r="B18" s="426"/>
      <c r="C18" s="200" t="s">
        <v>212</v>
      </c>
      <c r="D18" s="426" t="s">
        <v>213</v>
      </c>
      <c r="E18" s="427"/>
      <c r="F18" s="427"/>
      <c r="G18" s="200" t="s">
        <v>214</v>
      </c>
      <c r="H18" s="200" t="s">
        <v>215</v>
      </c>
      <c r="I18" s="200" t="s">
        <v>216</v>
      </c>
      <c r="J18" s="202" t="s">
        <v>217</v>
      </c>
      <c r="K18" s="426" t="s">
        <v>218</v>
      </c>
      <c r="L18" s="427"/>
      <c r="M18" s="125"/>
    </row>
    <row r="19" spans="1:13" ht="15.75" customHeight="1">
      <c r="A19" s="420">
        <v>2</v>
      </c>
      <c r="B19" s="421" t="s">
        <v>230</v>
      </c>
      <c r="C19" s="197">
        <v>1</v>
      </c>
      <c r="D19" s="425" t="s">
        <v>153</v>
      </c>
      <c r="E19" s="419"/>
      <c r="F19" s="419"/>
      <c r="G19" s="198">
        <v>17</v>
      </c>
      <c r="H19" s="232">
        <v>1436.7830525734519</v>
      </c>
      <c r="I19" s="231">
        <v>84.516650151379508</v>
      </c>
      <c r="J19" s="231">
        <v>84.304309134197254</v>
      </c>
      <c r="K19" s="425"/>
      <c r="L19" s="419"/>
      <c r="M19" s="96"/>
    </row>
    <row r="20" spans="1:13" ht="15.75" customHeight="1">
      <c r="A20" s="420"/>
      <c r="B20" s="421"/>
      <c r="C20" s="197">
        <v>2</v>
      </c>
      <c r="D20" s="423"/>
      <c r="E20" s="419"/>
      <c r="F20" s="419"/>
      <c r="G20" s="198"/>
      <c r="H20" s="232"/>
      <c r="I20" s="231"/>
      <c r="J20" s="231"/>
      <c r="K20" s="423"/>
      <c r="L20" s="419"/>
      <c r="M20" s="96"/>
    </row>
    <row r="21" spans="1:13" ht="15.75" customHeight="1">
      <c r="A21" s="420"/>
      <c r="B21" s="421"/>
      <c r="C21" s="197">
        <v>3</v>
      </c>
      <c r="D21" s="423"/>
      <c r="E21" s="419"/>
      <c r="F21" s="419"/>
      <c r="G21" s="198"/>
      <c r="H21" s="232"/>
      <c r="I21" s="231"/>
      <c r="J21" s="231"/>
      <c r="K21" s="423"/>
      <c r="L21" s="419"/>
      <c r="M21" s="96"/>
    </row>
    <row r="22" spans="1:13" ht="15.75" customHeight="1">
      <c r="A22" s="420"/>
      <c r="B22" s="421"/>
      <c r="C22" s="197">
        <v>4</v>
      </c>
      <c r="D22" s="423"/>
      <c r="E22" s="419"/>
      <c r="F22" s="419"/>
      <c r="G22" s="198"/>
      <c r="H22" s="232"/>
      <c r="I22" s="231"/>
      <c r="J22" s="231"/>
      <c r="K22" s="423"/>
      <c r="L22" s="419"/>
      <c r="M22" s="96"/>
    </row>
    <row r="23" spans="1:13" ht="15.75" customHeight="1">
      <c r="A23" s="420"/>
      <c r="B23" s="421"/>
      <c r="C23" s="197">
        <v>5</v>
      </c>
      <c r="D23" s="423"/>
      <c r="E23" s="419"/>
      <c r="F23" s="419"/>
      <c r="G23" s="198"/>
      <c r="H23" s="232"/>
      <c r="I23" s="231"/>
      <c r="J23" s="231"/>
      <c r="K23" s="423"/>
      <c r="L23" s="419"/>
      <c r="M23" s="96"/>
    </row>
    <row r="24" spans="1:13" ht="15.75" customHeight="1">
      <c r="A24" s="420"/>
      <c r="B24" s="421"/>
      <c r="C24" s="199" t="s">
        <v>223</v>
      </c>
      <c r="D24" s="425"/>
      <c r="E24" s="419"/>
      <c r="F24" s="419"/>
      <c r="G24" s="198"/>
      <c r="H24" s="232"/>
      <c r="I24" s="231"/>
      <c r="J24" s="231"/>
      <c r="K24" s="425"/>
      <c r="L24" s="419"/>
      <c r="M24" s="96"/>
    </row>
    <row r="25" spans="1:13" ht="15.75" customHeight="1">
      <c r="A25" s="420"/>
      <c r="B25" s="421"/>
      <c r="C25" s="199" t="s">
        <v>225</v>
      </c>
      <c r="D25" s="423"/>
      <c r="E25" s="419"/>
      <c r="F25" s="419"/>
      <c r="G25" s="198"/>
      <c r="H25" s="232"/>
      <c r="I25" s="231"/>
      <c r="J25" s="231"/>
      <c r="K25" s="423"/>
      <c r="L25" s="419"/>
      <c r="M25" s="96"/>
    </row>
    <row r="26" spans="1:13" ht="15.75" customHeight="1">
      <c r="A26" s="420"/>
      <c r="B26" s="421"/>
      <c r="C26" s="199" t="s">
        <v>227</v>
      </c>
      <c r="D26" s="423"/>
      <c r="E26" s="419"/>
      <c r="F26" s="419"/>
      <c r="G26" s="198"/>
      <c r="H26" s="232"/>
      <c r="I26" s="231"/>
      <c r="J26" s="231"/>
      <c r="K26" s="423"/>
      <c r="L26" s="419"/>
      <c r="M26" s="96"/>
    </row>
    <row r="27" spans="1:13" ht="15.75" customHeight="1">
      <c r="A27" s="420"/>
      <c r="B27" s="421"/>
      <c r="C27" s="199" t="s">
        <v>228</v>
      </c>
      <c r="D27" s="423"/>
      <c r="E27" s="419"/>
      <c r="F27" s="419"/>
      <c r="G27" s="198"/>
      <c r="H27" s="232"/>
      <c r="I27" s="231"/>
      <c r="J27" s="231"/>
      <c r="K27" s="423"/>
      <c r="L27" s="419"/>
      <c r="M27" s="96"/>
    </row>
    <row r="28" spans="1:13" ht="15.75" customHeight="1">
      <c r="A28" s="420"/>
      <c r="B28" s="421"/>
      <c r="C28" s="199" t="s">
        <v>229</v>
      </c>
      <c r="D28" s="423"/>
      <c r="E28" s="419"/>
      <c r="F28" s="419"/>
      <c r="G28" s="198"/>
      <c r="H28" s="232"/>
      <c r="I28" s="231"/>
      <c r="J28" s="231"/>
      <c r="K28" s="423"/>
      <c r="L28" s="419"/>
      <c r="M28" s="96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28"/>
  <sheetViews>
    <sheetView view="pageBreakPreview" topLeftCell="G7" zoomScaleNormal="60" zoomScaleSheetLayoutView="100" workbookViewId="0">
      <selection activeCell="J19" sqref="J19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96"/>
    </row>
    <row r="2" spans="1:13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</row>
    <row r="3" spans="1:13" ht="15.75" customHeight="1">
      <c r="A3" s="424" t="s">
        <v>232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96"/>
    </row>
    <row r="4" spans="1:13" s="97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1:13" s="103" customFormat="1" ht="16.149999999999999" customHeight="1">
      <c r="A5" s="420" t="s">
        <v>117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0"/>
      <c r="B6" s="203" t="s">
        <v>98</v>
      </c>
      <c r="C6" s="203" t="s">
        <v>209</v>
      </c>
      <c r="D6" s="204" t="s">
        <v>233</v>
      </c>
      <c r="E6" s="204" t="s">
        <v>101</v>
      </c>
      <c r="F6" s="201" t="s">
        <v>102</v>
      </c>
      <c r="G6" s="201" t="s">
        <v>211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34" t="s">
        <v>35</v>
      </c>
      <c r="B7" s="434"/>
      <c r="C7" s="128" t="s">
        <v>212</v>
      </c>
      <c r="D7" s="434" t="s">
        <v>213</v>
      </c>
      <c r="E7" s="436"/>
      <c r="F7" s="436"/>
      <c r="G7" s="128" t="s">
        <v>214</v>
      </c>
      <c r="H7" s="128" t="s">
        <v>234</v>
      </c>
      <c r="I7" s="128" t="s">
        <v>235</v>
      </c>
      <c r="J7" s="202" t="s">
        <v>217</v>
      </c>
      <c r="K7" s="434" t="s">
        <v>218</v>
      </c>
      <c r="L7" s="436"/>
      <c r="M7" s="124"/>
    </row>
    <row r="8" spans="1:13" ht="15.75" customHeight="1">
      <c r="A8" s="433">
        <v>3</v>
      </c>
      <c r="B8" s="434" t="s">
        <v>236</v>
      </c>
      <c r="C8" s="104">
        <v>1</v>
      </c>
      <c r="D8" s="430"/>
      <c r="E8" s="429"/>
      <c r="F8" s="429"/>
      <c r="G8" s="105"/>
      <c r="H8" s="105"/>
      <c r="I8" s="105"/>
      <c r="J8" s="105"/>
      <c r="K8" s="430"/>
      <c r="L8" s="429"/>
    </row>
    <row r="9" spans="1:13" ht="15.75" customHeight="1">
      <c r="A9" s="433"/>
      <c r="B9" s="434"/>
      <c r="C9" s="104">
        <v>2</v>
      </c>
      <c r="D9" s="428"/>
      <c r="E9" s="429"/>
      <c r="F9" s="429"/>
      <c r="G9" s="105"/>
      <c r="H9" s="105"/>
      <c r="I9" s="105"/>
      <c r="J9" s="105"/>
      <c r="K9" s="428"/>
      <c r="L9" s="429"/>
    </row>
    <row r="10" spans="1:13" ht="15.75" customHeight="1">
      <c r="A10" s="433"/>
      <c r="B10" s="434"/>
      <c r="C10" s="104">
        <v>3</v>
      </c>
      <c r="D10" s="428"/>
      <c r="E10" s="429"/>
      <c r="F10" s="429"/>
      <c r="G10" s="105"/>
      <c r="H10" s="105"/>
      <c r="I10" s="105"/>
      <c r="J10" s="105"/>
      <c r="K10" s="428"/>
      <c r="L10" s="429"/>
    </row>
    <row r="11" spans="1:13" ht="15.75" customHeight="1">
      <c r="A11" s="433"/>
      <c r="B11" s="434"/>
      <c r="C11" s="104">
        <v>4</v>
      </c>
      <c r="D11" s="428"/>
      <c r="E11" s="429"/>
      <c r="F11" s="429"/>
      <c r="G11" s="105"/>
      <c r="H11" s="105"/>
      <c r="I11" s="105"/>
      <c r="J11" s="105"/>
      <c r="K11" s="428"/>
      <c r="L11" s="429"/>
    </row>
    <row r="12" spans="1:13" ht="15.75" customHeight="1">
      <c r="A12" s="433"/>
      <c r="B12" s="434"/>
      <c r="C12" s="104">
        <v>5</v>
      </c>
      <c r="D12" s="428"/>
      <c r="E12" s="429"/>
      <c r="F12" s="429"/>
      <c r="G12" s="105"/>
      <c r="H12" s="105"/>
      <c r="I12" s="105"/>
      <c r="J12" s="105"/>
      <c r="K12" s="428"/>
      <c r="L12" s="429"/>
    </row>
    <row r="13" spans="1:13" ht="15.75" customHeight="1">
      <c r="A13" s="433"/>
      <c r="B13" s="434"/>
      <c r="C13" s="130" t="s">
        <v>223</v>
      </c>
      <c r="D13" s="430"/>
      <c r="E13" s="429"/>
      <c r="F13" s="429"/>
      <c r="G13" s="105"/>
      <c r="H13" s="105"/>
      <c r="I13" s="105"/>
      <c r="J13" s="105"/>
      <c r="K13" s="430"/>
      <c r="L13" s="429"/>
    </row>
    <row r="14" spans="1:13" ht="15.75" customHeight="1">
      <c r="A14" s="433"/>
      <c r="B14" s="434"/>
      <c r="C14" s="130" t="s">
        <v>225</v>
      </c>
      <c r="D14" s="428"/>
      <c r="E14" s="429"/>
      <c r="F14" s="429"/>
      <c r="G14" s="105"/>
      <c r="H14" s="105"/>
      <c r="I14" s="105"/>
      <c r="J14" s="105"/>
      <c r="K14" s="428"/>
      <c r="L14" s="429"/>
    </row>
    <row r="15" spans="1:13" ht="15.75" customHeight="1">
      <c r="A15" s="433"/>
      <c r="B15" s="434"/>
      <c r="C15" s="130" t="s">
        <v>227</v>
      </c>
      <c r="D15" s="428"/>
      <c r="E15" s="429"/>
      <c r="F15" s="429"/>
      <c r="G15" s="105"/>
      <c r="H15" s="105"/>
      <c r="I15" s="105"/>
      <c r="J15" s="105"/>
      <c r="K15" s="428"/>
      <c r="L15" s="429"/>
    </row>
    <row r="16" spans="1:13" ht="15.75" customHeight="1">
      <c r="A16" s="433"/>
      <c r="B16" s="434"/>
      <c r="C16" s="130" t="s">
        <v>228</v>
      </c>
      <c r="D16" s="428"/>
      <c r="E16" s="429"/>
      <c r="F16" s="429"/>
      <c r="G16" s="105"/>
      <c r="H16" s="105"/>
      <c r="I16" s="105"/>
      <c r="J16" s="105"/>
      <c r="K16" s="428"/>
      <c r="L16" s="429"/>
      <c r="M16" s="96"/>
    </row>
    <row r="17" spans="1:13" ht="15.75" customHeight="1">
      <c r="A17" s="433"/>
      <c r="B17" s="434"/>
      <c r="C17" s="130" t="s">
        <v>229</v>
      </c>
      <c r="D17" s="428"/>
      <c r="E17" s="429"/>
      <c r="F17" s="429"/>
      <c r="G17" s="105"/>
      <c r="H17" s="105"/>
      <c r="I17" s="105"/>
      <c r="J17" s="105"/>
      <c r="K17" s="428"/>
      <c r="L17" s="429"/>
      <c r="M17" s="96"/>
    </row>
    <row r="18" spans="1:13" s="101" customFormat="1" ht="15.75" customHeight="1">
      <c r="A18" s="431" t="s">
        <v>35</v>
      </c>
      <c r="B18" s="431"/>
      <c r="C18" s="131" t="s">
        <v>212</v>
      </c>
      <c r="D18" s="431" t="s">
        <v>213</v>
      </c>
      <c r="E18" s="432"/>
      <c r="F18" s="432"/>
      <c r="G18" s="131" t="s">
        <v>214</v>
      </c>
      <c r="H18" s="131" t="s">
        <v>234</v>
      </c>
      <c r="I18" s="131" t="s">
        <v>235</v>
      </c>
      <c r="J18" s="202" t="s">
        <v>217</v>
      </c>
      <c r="K18" s="431" t="s">
        <v>218</v>
      </c>
      <c r="L18" s="432"/>
      <c r="M18" s="125"/>
    </row>
    <row r="19" spans="1:13" ht="15.75" customHeight="1">
      <c r="A19" s="433">
        <v>4</v>
      </c>
      <c r="B19" s="434" t="s">
        <v>101</v>
      </c>
      <c r="C19" s="104">
        <v>1</v>
      </c>
      <c r="D19" s="430" t="s">
        <v>155</v>
      </c>
      <c r="E19" s="429"/>
      <c r="F19" s="429"/>
      <c r="G19" s="105">
        <v>17</v>
      </c>
      <c r="H19" s="233">
        <v>1920.4226215505125</v>
      </c>
      <c r="I19" s="233">
        <v>112.96603656179484</v>
      </c>
      <c r="J19" s="233">
        <v>113.56987108107914</v>
      </c>
      <c r="K19" s="418" t="s">
        <v>221</v>
      </c>
      <c r="L19" s="419"/>
      <c r="M19" s="96"/>
    </row>
    <row r="20" spans="1:13" ht="15.75" customHeight="1">
      <c r="A20" s="433"/>
      <c r="B20" s="434"/>
      <c r="C20" s="104">
        <v>2</v>
      </c>
      <c r="D20" s="428" t="s">
        <v>156</v>
      </c>
      <c r="E20" s="429"/>
      <c r="F20" s="429"/>
      <c r="G20" s="105">
        <v>26</v>
      </c>
      <c r="H20" s="233">
        <v>1433.868257755197</v>
      </c>
      <c r="I20" s="233">
        <v>55.148779144430641</v>
      </c>
      <c r="J20" s="233">
        <v>55.107505396515513</v>
      </c>
      <c r="K20" s="418" t="s">
        <v>221</v>
      </c>
      <c r="L20" s="419"/>
      <c r="M20" s="96"/>
    </row>
    <row r="21" spans="1:13" ht="15.75" customHeight="1">
      <c r="A21" s="433"/>
      <c r="B21" s="434"/>
      <c r="C21" s="104">
        <v>3</v>
      </c>
      <c r="D21" s="428"/>
      <c r="E21" s="429"/>
      <c r="F21" s="429"/>
      <c r="G21" s="105"/>
      <c r="H21" s="105"/>
      <c r="I21" s="105"/>
      <c r="J21" s="105"/>
      <c r="K21" s="428"/>
      <c r="L21" s="429"/>
      <c r="M21" s="96"/>
    </row>
    <row r="22" spans="1:13" ht="15.75" customHeight="1">
      <c r="A22" s="433"/>
      <c r="B22" s="434"/>
      <c r="C22" s="104">
        <v>4</v>
      </c>
      <c r="D22" s="428"/>
      <c r="E22" s="429"/>
      <c r="F22" s="429"/>
      <c r="G22" s="105"/>
      <c r="H22" s="105"/>
      <c r="I22" s="105"/>
      <c r="J22" s="105"/>
      <c r="K22" s="428"/>
      <c r="L22" s="429"/>
      <c r="M22" s="96"/>
    </row>
    <row r="23" spans="1:13" ht="15.75" customHeight="1">
      <c r="A23" s="433"/>
      <c r="B23" s="434"/>
      <c r="C23" s="104">
        <v>5</v>
      </c>
      <c r="D23" s="428"/>
      <c r="E23" s="429"/>
      <c r="F23" s="429"/>
      <c r="G23" s="105"/>
      <c r="H23" s="105"/>
      <c r="I23" s="105"/>
      <c r="J23" s="105"/>
      <c r="K23" s="428"/>
      <c r="L23" s="429"/>
      <c r="M23" s="96"/>
    </row>
    <row r="24" spans="1:13" ht="15.75" customHeight="1">
      <c r="A24" s="433"/>
      <c r="B24" s="434"/>
      <c r="C24" s="130" t="s">
        <v>223</v>
      </c>
      <c r="D24" s="430"/>
      <c r="E24" s="429"/>
      <c r="F24" s="429"/>
      <c r="G24" s="105"/>
      <c r="H24" s="105"/>
      <c r="I24" s="105"/>
      <c r="J24" s="105"/>
      <c r="K24" s="430"/>
      <c r="L24" s="429"/>
      <c r="M24" s="96"/>
    </row>
    <row r="25" spans="1:13" ht="15.75" customHeight="1">
      <c r="A25" s="433"/>
      <c r="B25" s="434"/>
      <c r="C25" s="130" t="s">
        <v>225</v>
      </c>
      <c r="D25" s="428"/>
      <c r="E25" s="429"/>
      <c r="F25" s="429"/>
      <c r="G25" s="105"/>
      <c r="H25" s="105"/>
      <c r="I25" s="105"/>
      <c r="J25" s="105"/>
      <c r="K25" s="428"/>
      <c r="L25" s="429"/>
      <c r="M25" s="96"/>
    </row>
    <row r="26" spans="1:13" ht="15.75" customHeight="1">
      <c r="A26" s="433"/>
      <c r="B26" s="434"/>
      <c r="C26" s="130" t="s">
        <v>227</v>
      </c>
      <c r="D26" s="428"/>
      <c r="E26" s="429"/>
      <c r="F26" s="429"/>
      <c r="G26" s="105"/>
      <c r="H26" s="105"/>
      <c r="I26" s="105"/>
      <c r="J26" s="105"/>
      <c r="K26" s="428"/>
      <c r="L26" s="429"/>
      <c r="M26" s="96"/>
    </row>
    <row r="27" spans="1:13" ht="15.75" customHeight="1">
      <c r="A27" s="433"/>
      <c r="B27" s="434"/>
      <c r="C27" s="130" t="s">
        <v>228</v>
      </c>
      <c r="D27" s="428"/>
      <c r="E27" s="429"/>
      <c r="F27" s="429"/>
      <c r="G27" s="105"/>
      <c r="H27" s="105"/>
      <c r="I27" s="105"/>
      <c r="J27" s="105"/>
      <c r="K27" s="428"/>
      <c r="L27" s="429"/>
      <c r="M27" s="96"/>
    </row>
    <row r="28" spans="1:13" ht="15.75" customHeight="1">
      <c r="A28" s="433"/>
      <c r="B28" s="434"/>
      <c r="C28" s="130" t="s">
        <v>229</v>
      </c>
      <c r="D28" s="428"/>
      <c r="E28" s="429"/>
      <c r="F28" s="429"/>
      <c r="G28" s="105"/>
      <c r="H28" s="105"/>
      <c r="I28" s="105"/>
      <c r="J28" s="105"/>
      <c r="K28" s="428"/>
      <c r="L28" s="429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28"/>
  <sheetViews>
    <sheetView view="pageBreakPreview" topLeftCell="D9" zoomScale="85" zoomScaleNormal="60" zoomScaleSheetLayoutView="85" workbookViewId="0">
      <selection activeCell="K22" sqref="K22:L2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96"/>
    </row>
    <row r="2" spans="1:13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</row>
    <row r="3" spans="1:13" ht="15.75" customHeight="1">
      <c r="A3" s="424" t="s">
        <v>232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96"/>
    </row>
    <row r="4" spans="1:13" s="97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</row>
    <row r="5" spans="1:13" s="103" customFormat="1" ht="16.149999999999999" customHeight="1">
      <c r="A5" s="420" t="s">
        <v>117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0"/>
      <c r="B6" s="203" t="s">
        <v>98</v>
      </c>
      <c r="C6" s="203" t="s">
        <v>209</v>
      </c>
      <c r="D6" s="201" t="s">
        <v>233</v>
      </c>
      <c r="E6" s="201" t="s">
        <v>101</v>
      </c>
      <c r="F6" s="204" t="s">
        <v>102</v>
      </c>
      <c r="G6" s="204" t="s">
        <v>211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34" t="s">
        <v>35</v>
      </c>
      <c r="B7" s="434"/>
      <c r="C7" s="128" t="s">
        <v>212</v>
      </c>
      <c r="D7" s="434" t="s">
        <v>213</v>
      </c>
      <c r="E7" s="436"/>
      <c r="F7" s="436"/>
      <c r="G7" s="128" t="s">
        <v>214</v>
      </c>
      <c r="H7" s="128" t="s">
        <v>234</v>
      </c>
      <c r="I7" s="128" t="s">
        <v>235</v>
      </c>
      <c r="J7" s="202" t="s">
        <v>217</v>
      </c>
      <c r="K7" s="434" t="s">
        <v>218</v>
      </c>
      <c r="L7" s="436"/>
      <c r="M7" s="124"/>
    </row>
    <row r="8" spans="1:13" ht="15.75" customHeight="1">
      <c r="A8" s="433">
        <v>5</v>
      </c>
      <c r="B8" s="434" t="s">
        <v>102</v>
      </c>
      <c r="C8" s="104">
        <v>1</v>
      </c>
      <c r="D8" s="430" t="s">
        <v>179</v>
      </c>
      <c r="E8" s="429"/>
      <c r="F8" s="429"/>
      <c r="G8" s="105">
        <v>14</v>
      </c>
      <c r="H8" s="235">
        <v>2293.184182699853</v>
      </c>
      <c r="I8" s="233">
        <v>163.79887019284664</v>
      </c>
      <c r="J8" s="233">
        <v>163.93099184587308</v>
      </c>
      <c r="K8" s="418" t="s">
        <v>237</v>
      </c>
      <c r="L8" s="419"/>
    </row>
    <row r="9" spans="1:13" ht="15.75" customHeight="1">
      <c r="A9" s="433"/>
      <c r="B9" s="434"/>
      <c r="C9" s="104">
        <v>2</v>
      </c>
      <c r="D9" s="428" t="s">
        <v>180</v>
      </c>
      <c r="E9" s="429"/>
      <c r="F9" s="429"/>
      <c r="G9" s="105">
        <v>15</v>
      </c>
      <c r="H9" s="235">
        <v>2291.6417821470018</v>
      </c>
      <c r="I9" s="233">
        <v>152.77611880980012</v>
      </c>
      <c r="J9" s="233"/>
      <c r="K9" s="418" t="s">
        <v>222</v>
      </c>
      <c r="L9" s="419"/>
    </row>
    <row r="10" spans="1:13" ht="15.75" customHeight="1">
      <c r="A10" s="433"/>
      <c r="B10" s="434"/>
      <c r="C10" s="104">
        <v>3</v>
      </c>
      <c r="D10" s="428" t="s">
        <v>171</v>
      </c>
      <c r="E10" s="429"/>
      <c r="F10" s="429"/>
      <c r="G10" s="105">
        <v>15</v>
      </c>
      <c r="H10" s="235">
        <v>2289.3558312922573</v>
      </c>
      <c r="I10" s="233">
        <v>152.62372208615054</v>
      </c>
      <c r="J10" s="233">
        <v>152.77799105707268</v>
      </c>
      <c r="K10" s="418" t="s">
        <v>221</v>
      </c>
      <c r="L10" s="419"/>
    </row>
    <row r="11" spans="1:13" ht="15.75" customHeight="1">
      <c r="A11" s="433"/>
      <c r="B11" s="434"/>
      <c r="C11" s="104">
        <v>4</v>
      </c>
      <c r="D11" s="428" t="s">
        <v>178</v>
      </c>
      <c r="E11" s="429"/>
      <c r="F11" s="429"/>
      <c r="G11" s="105">
        <v>15</v>
      </c>
      <c r="H11" s="235">
        <v>2288.3805379478622</v>
      </c>
      <c r="I11" s="233">
        <v>152.55870252985747</v>
      </c>
      <c r="J11" s="233">
        <v>152.94750038600867</v>
      </c>
      <c r="K11" s="418" t="s">
        <v>221</v>
      </c>
      <c r="L11" s="419"/>
    </row>
    <row r="12" spans="1:13" ht="15.75" customHeight="1">
      <c r="A12" s="433"/>
      <c r="B12" s="434"/>
      <c r="C12" s="104">
        <v>5</v>
      </c>
      <c r="D12" s="428" t="s">
        <v>162</v>
      </c>
      <c r="E12" s="429"/>
      <c r="F12" s="429"/>
      <c r="G12" s="105">
        <v>16</v>
      </c>
      <c r="H12" s="235">
        <v>2313.6440608632115</v>
      </c>
      <c r="I12" s="233">
        <v>144.60275380395072</v>
      </c>
      <c r="J12" s="233">
        <v>144.18773076859563</v>
      </c>
      <c r="K12" s="418" t="s">
        <v>221</v>
      </c>
      <c r="L12" s="419"/>
    </row>
    <row r="13" spans="1:13" ht="15.75" customHeight="1">
      <c r="A13" s="433"/>
      <c r="B13" s="434"/>
      <c r="C13" s="130" t="s">
        <v>223</v>
      </c>
      <c r="D13" s="430" t="s">
        <v>164</v>
      </c>
      <c r="E13" s="429"/>
      <c r="F13" s="429"/>
      <c r="G13" s="105">
        <v>20</v>
      </c>
      <c r="H13" s="235">
        <v>2297.4172376685688</v>
      </c>
      <c r="I13" s="233">
        <v>114.87086188342845</v>
      </c>
      <c r="J13" s="233">
        <v>115.49667105823319</v>
      </c>
      <c r="K13" s="418" t="s">
        <v>226</v>
      </c>
      <c r="L13" s="429"/>
    </row>
    <row r="14" spans="1:13" ht="15.75" customHeight="1">
      <c r="A14" s="433"/>
      <c r="B14" s="434"/>
      <c r="C14" s="130" t="s">
        <v>225</v>
      </c>
      <c r="D14" s="428" t="s">
        <v>158</v>
      </c>
      <c r="E14" s="429"/>
      <c r="F14" s="429"/>
      <c r="G14" s="105">
        <v>20</v>
      </c>
      <c r="H14" s="235">
        <v>2300.5253909179887</v>
      </c>
      <c r="I14" s="233">
        <v>115.02626954589944</v>
      </c>
      <c r="J14" s="233">
        <v>114.93762147335651</v>
      </c>
      <c r="K14" s="418" t="s">
        <v>238</v>
      </c>
      <c r="L14" s="429"/>
    </row>
    <row r="15" spans="1:13" ht="15.75" customHeight="1">
      <c r="A15" s="433"/>
      <c r="B15" s="434"/>
      <c r="C15" s="130" t="s">
        <v>227</v>
      </c>
      <c r="D15" s="428" t="s">
        <v>166</v>
      </c>
      <c r="E15" s="429"/>
      <c r="F15" s="429"/>
      <c r="G15" s="105">
        <v>19</v>
      </c>
      <c r="H15" s="235">
        <v>2290.3099864861351</v>
      </c>
      <c r="I15" s="233">
        <v>120.54263086769133</v>
      </c>
      <c r="J15" s="233">
        <v>120.68039498605279</v>
      </c>
      <c r="K15" s="437" t="s">
        <v>226</v>
      </c>
      <c r="L15" s="438"/>
    </row>
    <row r="16" spans="1:13" ht="15.75" customHeight="1">
      <c r="A16" s="433"/>
      <c r="B16" s="434"/>
      <c r="C16" s="130" t="s">
        <v>228</v>
      </c>
      <c r="D16" s="428" t="s">
        <v>176</v>
      </c>
      <c r="E16" s="429"/>
      <c r="F16" s="429"/>
      <c r="G16" s="105">
        <v>19</v>
      </c>
      <c r="H16" s="235">
        <v>2296.6329459938966</v>
      </c>
      <c r="I16" s="233">
        <v>120.8754182102051</v>
      </c>
      <c r="J16" s="233"/>
      <c r="K16" s="418" t="s">
        <v>226</v>
      </c>
      <c r="L16" s="419"/>
      <c r="M16" s="96"/>
    </row>
    <row r="17" spans="1:13" ht="15.75" customHeight="1">
      <c r="A17" s="433"/>
      <c r="B17" s="434"/>
      <c r="C17" s="130" t="s">
        <v>229</v>
      </c>
      <c r="D17" s="428" t="s">
        <v>168</v>
      </c>
      <c r="E17" s="429"/>
      <c r="F17" s="429"/>
      <c r="G17" s="105">
        <v>19</v>
      </c>
      <c r="H17" s="235">
        <v>2297.3351882369029</v>
      </c>
      <c r="I17" s="233">
        <v>120.91237832825804</v>
      </c>
      <c r="J17" s="233">
        <v>120.75579742546553</v>
      </c>
      <c r="K17" s="418" t="s">
        <v>226</v>
      </c>
      <c r="L17" s="429"/>
      <c r="M17" s="96"/>
    </row>
    <row r="18" spans="1:13" s="101" customFormat="1" ht="15.75" customHeight="1">
      <c r="A18" s="431" t="s">
        <v>35</v>
      </c>
      <c r="B18" s="431"/>
      <c r="C18" s="131" t="s">
        <v>212</v>
      </c>
      <c r="D18" s="431" t="s">
        <v>213</v>
      </c>
      <c r="E18" s="432"/>
      <c r="F18" s="432"/>
      <c r="G18" s="131" t="s">
        <v>214</v>
      </c>
      <c r="H18" s="236" t="s">
        <v>234</v>
      </c>
      <c r="I18" s="234" t="s">
        <v>235</v>
      </c>
      <c r="J18" s="202" t="s">
        <v>217</v>
      </c>
      <c r="K18" s="431" t="s">
        <v>218</v>
      </c>
      <c r="L18" s="432"/>
      <c r="M18" s="125"/>
    </row>
    <row r="19" spans="1:13" ht="15.75" customHeight="1">
      <c r="A19" s="433">
        <v>6</v>
      </c>
      <c r="B19" s="434" t="s">
        <v>239</v>
      </c>
      <c r="C19" s="104">
        <v>1</v>
      </c>
      <c r="D19" s="430" t="s">
        <v>193</v>
      </c>
      <c r="E19" s="429"/>
      <c r="F19" s="429"/>
      <c r="G19" s="105">
        <v>8</v>
      </c>
      <c r="H19" s="235">
        <v>2918.6847927499934</v>
      </c>
      <c r="I19" s="233">
        <v>364.83559909374918</v>
      </c>
      <c r="J19" s="233">
        <f>VLOOKUP(D19,'[1]生產管理報表 6-3'!$D$19:$I$28,6,0)</f>
        <v>362.49689498843611</v>
      </c>
      <c r="K19" s="418" t="s">
        <v>237</v>
      </c>
      <c r="L19" s="419"/>
      <c r="M19" s="96"/>
    </row>
    <row r="20" spans="1:13" ht="15.75" customHeight="1">
      <c r="A20" s="433"/>
      <c r="B20" s="434"/>
      <c r="C20" s="104">
        <v>2</v>
      </c>
      <c r="D20" s="428" t="s">
        <v>189</v>
      </c>
      <c r="E20" s="429"/>
      <c r="F20" s="429"/>
      <c r="G20" s="105">
        <v>10</v>
      </c>
      <c r="H20" s="235">
        <v>2906.9457829037342</v>
      </c>
      <c r="I20" s="233">
        <v>290.69457829037344</v>
      </c>
      <c r="J20" s="233">
        <f>VLOOKUP(D20,'[1]生產管理報表 6-3'!$D$19:$I$28,6,0)</f>
        <v>288.06718827391114</v>
      </c>
      <c r="K20" s="418" t="s">
        <v>221</v>
      </c>
      <c r="L20" s="419"/>
      <c r="M20" s="96"/>
    </row>
    <row r="21" spans="1:13" ht="15.75" customHeight="1">
      <c r="A21" s="433"/>
      <c r="B21" s="434"/>
      <c r="C21" s="104">
        <v>3</v>
      </c>
      <c r="D21" s="428" t="s">
        <v>188</v>
      </c>
      <c r="E21" s="429"/>
      <c r="F21" s="429"/>
      <c r="G21" s="105">
        <v>10</v>
      </c>
      <c r="H21" s="235">
        <v>2880.651220671652</v>
      </c>
      <c r="I21" s="233">
        <v>288.06512206716519</v>
      </c>
      <c r="J21" s="233">
        <f>VLOOKUP(D21,'[1]生產管理報表 6-3'!$D$19:$I$28,6,0)</f>
        <v>288.88384106080207</v>
      </c>
      <c r="K21" s="418" t="s">
        <v>221</v>
      </c>
      <c r="L21" s="419"/>
      <c r="M21" s="96"/>
    </row>
    <row r="22" spans="1:13" ht="15.75" customHeight="1">
      <c r="A22" s="433"/>
      <c r="B22" s="434"/>
      <c r="C22" s="104">
        <v>4</v>
      </c>
      <c r="D22" s="428" t="s">
        <v>194</v>
      </c>
      <c r="E22" s="429"/>
      <c r="F22" s="429"/>
      <c r="G22" s="105">
        <v>10</v>
      </c>
      <c r="H22" s="235">
        <v>2880.4848016867668</v>
      </c>
      <c r="I22" s="233">
        <v>288.04848016867669</v>
      </c>
      <c r="J22" s="233">
        <f>VLOOKUP(D22,'[1]生產管理報表 6-3'!$D$19:$I$28,6,0)</f>
        <v>286.76154248939065</v>
      </c>
      <c r="K22" s="418" t="s">
        <v>221</v>
      </c>
      <c r="L22" s="419"/>
      <c r="M22" s="96"/>
    </row>
    <row r="23" spans="1:13" ht="15.75" customHeight="1">
      <c r="A23" s="433"/>
      <c r="B23" s="434"/>
      <c r="C23" s="104">
        <v>5</v>
      </c>
      <c r="D23" s="428" t="s">
        <v>182</v>
      </c>
      <c r="E23" s="429"/>
      <c r="F23" s="429"/>
      <c r="G23" s="105">
        <v>10</v>
      </c>
      <c r="H23" s="235">
        <v>2869.316650000208</v>
      </c>
      <c r="I23" s="233">
        <v>286.93166500002081</v>
      </c>
      <c r="J23" s="233">
        <f>VLOOKUP(D23,'[1]生產管理報表 6-3'!$D$19:$I$28,6,0)</f>
        <v>286.24170625993764</v>
      </c>
      <c r="K23" s="418" t="s">
        <v>221</v>
      </c>
      <c r="L23" s="419"/>
      <c r="M23" s="96"/>
    </row>
    <row r="24" spans="1:13" ht="15.75" customHeight="1">
      <c r="A24" s="433"/>
      <c r="B24" s="434"/>
      <c r="C24" s="130" t="s">
        <v>223</v>
      </c>
      <c r="D24" s="430" t="s">
        <v>196</v>
      </c>
      <c r="E24" s="429"/>
      <c r="F24" s="429"/>
      <c r="G24" s="105">
        <v>13</v>
      </c>
      <c r="H24" s="235">
        <v>1910.8500654564707</v>
      </c>
      <c r="I24" s="233">
        <v>146.98846657357467</v>
      </c>
      <c r="J24" s="233"/>
      <c r="K24" s="418" t="s">
        <v>240</v>
      </c>
      <c r="L24" s="419"/>
      <c r="M24" s="96"/>
    </row>
    <row r="25" spans="1:13" ht="15.75" customHeight="1">
      <c r="A25" s="433"/>
      <c r="B25" s="434"/>
      <c r="C25" s="130" t="s">
        <v>225</v>
      </c>
      <c r="D25" s="428" t="s">
        <v>195</v>
      </c>
      <c r="E25" s="429"/>
      <c r="F25" s="429"/>
      <c r="G25" s="105">
        <v>11</v>
      </c>
      <c r="H25" s="235">
        <v>2873.9556016359566</v>
      </c>
      <c r="I25" s="233">
        <v>261.26869105781424</v>
      </c>
      <c r="J25" s="233">
        <f>VLOOKUP(D25,'[1]生產管理報表 6-3'!$D$19:$I$28,6,0)</f>
        <v>260.33768293971087</v>
      </c>
      <c r="K25" s="418" t="s">
        <v>241</v>
      </c>
      <c r="L25" s="419"/>
      <c r="M25" s="96"/>
    </row>
    <row r="26" spans="1:13" ht="15.75" customHeight="1">
      <c r="A26" s="433"/>
      <c r="B26" s="434"/>
      <c r="C26" s="130" t="s">
        <v>227</v>
      </c>
      <c r="D26" s="428" t="s">
        <v>183</v>
      </c>
      <c r="E26" s="429"/>
      <c r="F26" s="429"/>
      <c r="G26" s="105">
        <v>10</v>
      </c>
      <c r="H26" s="235">
        <v>2865.339347544887</v>
      </c>
      <c r="I26" s="233">
        <v>286.53393475448871</v>
      </c>
      <c r="J26" s="233">
        <f>VLOOKUP(D26,'[1]生產管理報表 6-3'!$D$19:$I$28,6,0)</f>
        <v>286.5457114364612</v>
      </c>
      <c r="K26" s="418" t="s">
        <v>221</v>
      </c>
      <c r="L26" s="419"/>
      <c r="M26" s="96"/>
    </row>
    <row r="27" spans="1:13" ht="15.75" customHeight="1">
      <c r="A27" s="433"/>
      <c r="B27" s="434"/>
      <c r="C27" s="130" t="s">
        <v>228</v>
      </c>
      <c r="D27" s="428" t="s">
        <v>187</v>
      </c>
      <c r="E27" s="429"/>
      <c r="F27" s="429"/>
      <c r="G27" s="105">
        <v>10</v>
      </c>
      <c r="H27" s="235">
        <v>2867.750530163145</v>
      </c>
      <c r="I27" s="233">
        <v>286.77505301631442</v>
      </c>
      <c r="J27" s="233">
        <f>VLOOKUP(D27,'[1]生產管理報表 6-3'!$D$19:$I$28,6,0)</f>
        <v>286.84596214249189</v>
      </c>
      <c r="K27" s="418" t="s">
        <v>221</v>
      </c>
      <c r="L27" s="419"/>
      <c r="M27" s="96"/>
    </row>
    <row r="28" spans="1:13" ht="15.75" customHeight="1">
      <c r="A28" s="433"/>
      <c r="B28" s="434"/>
      <c r="C28" s="130" t="s">
        <v>229</v>
      </c>
      <c r="D28" s="428" t="s">
        <v>184</v>
      </c>
      <c r="E28" s="429"/>
      <c r="F28" s="429"/>
      <c r="G28" s="105">
        <v>10</v>
      </c>
      <c r="H28" s="235">
        <v>2867.9364832891652</v>
      </c>
      <c r="I28" s="233">
        <v>286.7936483289165</v>
      </c>
      <c r="J28" s="233">
        <f>VLOOKUP(D28,'[1]生產管理報表 6-3'!$D$19:$I$28,6,0)</f>
        <v>287.36735945505859</v>
      </c>
      <c r="K28" s="418"/>
      <c r="L28" s="419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28"/>
  <sheetViews>
    <sheetView view="pageBreakPreview" topLeftCell="D1" zoomScaleNormal="60" zoomScaleSheetLayoutView="100" workbookViewId="0">
      <selection activeCell="D21" sqref="D21:F21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96"/>
    </row>
    <row r="2" spans="1:13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</row>
    <row r="3" spans="1:13" ht="15.75" customHeight="1">
      <c r="A3" s="424" t="s">
        <v>232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96"/>
    </row>
    <row r="4" spans="1:13" s="97" customFormat="1" ht="15.75" customHeight="1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</row>
    <row r="5" spans="1:13" s="103" customFormat="1" ht="16.149999999999999" customHeight="1">
      <c r="A5" s="420" t="s">
        <v>117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customHeight="1">
      <c r="A6" s="420"/>
      <c r="B6" s="203" t="s">
        <v>98</v>
      </c>
      <c r="C6" s="203" t="s">
        <v>209</v>
      </c>
      <c r="D6" s="201" t="s">
        <v>233</v>
      </c>
      <c r="E6" s="201" t="s">
        <v>101</v>
      </c>
      <c r="F6" s="201" t="s">
        <v>102</v>
      </c>
      <c r="G6" s="201" t="s">
        <v>211</v>
      </c>
      <c r="H6" s="204" t="s">
        <v>104</v>
      </c>
      <c r="I6" s="287" t="s">
        <v>45</v>
      </c>
      <c r="J6" s="195"/>
      <c r="K6" s="195"/>
      <c r="L6" s="195"/>
    </row>
    <row r="7" spans="1:13" s="103" customFormat="1" ht="15.75" customHeight="1">
      <c r="A7" s="454" t="s">
        <v>35</v>
      </c>
      <c r="B7" s="455"/>
      <c r="C7" s="128" t="s">
        <v>212</v>
      </c>
      <c r="D7" s="454" t="s">
        <v>213</v>
      </c>
      <c r="E7" s="456"/>
      <c r="F7" s="455"/>
      <c r="G7" s="128" t="s">
        <v>214</v>
      </c>
      <c r="H7" s="128" t="s">
        <v>234</v>
      </c>
      <c r="I7" s="128" t="s">
        <v>235</v>
      </c>
      <c r="J7" s="202" t="s">
        <v>217</v>
      </c>
      <c r="K7" s="454" t="s">
        <v>218</v>
      </c>
      <c r="L7" s="455"/>
      <c r="M7" s="124"/>
    </row>
    <row r="8" spans="1:13" ht="15.75" customHeight="1">
      <c r="A8" s="447">
        <v>7</v>
      </c>
      <c r="B8" s="457" t="s">
        <v>104</v>
      </c>
      <c r="C8" s="104">
        <v>1</v>
      </c>
      <c r="D8" s="442" t="s">
        <v>205</v>
      </c>
      <c r="E8" s="453"/>
      <c r="F8" s="443"/>
      <c r="G8" s="105">
        <v>8</v>
      </c>
      <c r="H8" s="235">
        <v>1433.2958272922817</v>
      </c>
      <c r="I8" s="233">
        <v>179.16197841153522</v>
      </c>
      <c r="J8" s="233">
        <v>179.54081088280464</v>
      </c>
      <c r="K8" s="418" t="s">
        <v>237</v>
      </c>
      <c r="L8" s="429"/>
    </row>
    <row r="9" spans="1:13" ht="15.75" customHeight="1">
      <c r="A9" s="448"/>
      <c r="B9" s="451"/>
      <c r="C9" s="104">
        <v>2</v>
      </c>
      <c r="D9" s="439" t="s">
        <v>203</v>
      </c>
      <c r="E9" s="440"/>
      <c r="F9" s="441"/>
      <c r="G9" s="105">
        <v>17</v>
      </c>
      <c r="H9" s="235">
        <v>1914.6914972149898</v>
      </c>
      <c r="I9" s="233">
        <v>112.62891160088175</v>
      </c>
      <c r="J9" s="233">
        <v>112.77949986646024</v>
      </c>
      <c r="K9" s="418" t="s">
        <v>221</v>
      </c>
      <c r="L9" s="419"/>
    </row>
    <row r="10" spans="1:13" ht="15.75" customHeight="1">
      <c r="A10" s="448"/>
      <c r="B10" s="451"/>
      <c r="C10" s="104">
        <v>3</v>
      </c>
      <c r="D10" s="439" t="s">
        <v>204</v>
      </c>
      <c r="E10" s="440"/>
      <c r="F10" s="441"/>
      <c r="G10" s="105">
        <v>17</v>
      </c>
      <c r="H10" s="235">
        <v>1912.3978813974704</v>
      </c>
      <c r="I10" s="233">
        <v>112.49399302338063</v>
      </c>
      <c r="J10" s="233">
        <v>112.42072988182943</v>
      </c>
      <c r="K10" s="418" t="s">
        <v>221</v>
      </c>
      <c r="L10" s="419"/>
    </row>
    <row r="11" spans="1:13" ht="15.75" customHeight="1">
      <c r="A11" s="448"/>
      <c r="B11" s="451"/>
      <c r="C11" s="104">
        <v>4</v>
      </c>
      <c r="D11" s="439" t="s">
        <v>200</v>
      </c>
      <c r="E11" s="440"/>
      <c r="F11" s="441"/>
      <c r="G11" s="105">
        <v>17</v>
      </c>
      <c r="H11" s="235">
        <v>1429.5219790695519</v>
      </c>
      <c r="I11" s="233">
        <v>84.089528180561857</v>
      </c>
      <c r="J11" s="233">
        <v>84.294407884958432</v>
      </c>
      <c r="K11" s="418" t="s">
        <v>221</v>
      </c>
      <c r="L11" s="419"/>
    </row>
    <row r="12" spans="1:13" ht="15.75" customHeight="1">
      <c r="A12" s="448"/>
      <c r="B12" s="451"/>
      <c r="C12" s="104">
        <v>5</v>
      </c>
      <c r="D12" s="439" t="s">
        <v>199</v>
      </c>
      <c r="E12" s="440"/>
      <c r="F12" s="441"/>
      <c r="G12" s="235">
        <v>19</v>
      </c>
      <c r="H12" s="235">
        <v>1430.4158958040584</v>
      </c>
      <c r="I12" s="233">
        <v>75.285047147582034</v>
      </c>
      <c r="J12" s="233">
        <v>75.270043600197241</v>
      </c>
      <c r="K12" s="418" t="s">
        <v>221</v>
      </c>
      <c r="L12" s="419"/>
    </row>
    <row r="13" spans="1:13" ht="15.75" customHeight="1">
      <c r="A13" s="448"/>
      <c r="B13" s="451"/>
      <c r="C13" s="130" t="s">
        <v>223</v>
      </c>
      <c r="D13" s="442" t="s">
        <v>206</v>
      </c>
      <c r="E13" s="453"/>
      <c r="F13" s="443"/>
      <c r="G13" s="105">
        <v>20</v>
      </c>
      <c r="H13" s="235">
        <v>1435.2421319089631</v>
      </c>
      <c r="I13" s="233">
        <v>71.762106595448159</v>
      </c>
      <c r="J13" s="233">
        <v>71.706017135117975</v>
      </c>
      <c r="K13" s="418" t="s">
        <v>226</v>
      </c>
      <c r="L13" s="419"/>
    </row>
    <row r="14" spans="1:13" ht="15.75" customHeight="1">
      <c r="A14" s="448"/>
      <c r="B14" s="451"/>
      <c r="C14" s="130" t="s">
        <v>225</v>
      </c>
      <c r="D14" s="439"/>
      <c r="E14" s="440"/>
      <c r="F14" s="441"/>
      <c r="G14" s="105"/>
      <c r="H14" s="235"/>
      <c r="I14" s="233"/>
      <c r="J14" s="233"/>
      <c r="K14" s="418"/>
      <c r="L14" s="429"/>
    </row>
    <row r="15" spans="1:13" ht="15.75" customHeight="1">
      <c r="A15" s="448"/>
      <c r="B15" s="451"/>
      <c r="C15" s="130" t="s">
        <v>227</v>
      </c>
      <c r="D15" s="439"/>
      <c r="E15" s="440"/>
      <c r="F15" s="441"/>
      <c r="G15" s="105"/>
      <c r="H15" s="235"/>
      <c r="I15" s="235"/>
      <c r="J15" s="233"/>
      <c r="K15" s="439"/>
      <c r="L15" s="441"/>
    </row>
    <row r="16" spans="1:13" ht="15.75" customHeight="1">
      <c r="A16" s="448"/>
      <c r="B16" s="451"/>
      <c r="C16" s="130" t="s">
        <v>228</v>
      </c>
      <c r="D16" s="439"/>
      <c r="E16" s="440"/>
      <c r="F16" s="441"/>
      <c r="G16" s="105"/>
      <c r="H16" s="105"/>
      <c r="I16" s="105"/>
      <c r="J16" s="233"/>
      <c r="K16" s="439"/>
      <c r="L16" s="441"/>
      <c r="M16" s="96"/>
    </row>
    <row r="17" spans="1:13" ht="15.75" customHeight="1">
      <c r="A17" s="449"/>
      <c r="B17" s="452"/>
      <c r="C17" s="130" t="s">
        <v>229</v>
      </c>
      <c r="D17" s="439"/>
      <c r="E17" s="440"/>
      <c r="F17" s="441"/>
      <c r="G17" s="105"/>
      <c r="H17" s="105"/>
      <c r="I17" s="105"/>
      <c r="J17" s="233"/>
      <c r="K17" s="439"/>
      <c r="L17" s="441"/>
      <c r="M17" s="96"/>
    </row>
    <row r="18" spans="1:13" s="101" customFormat="1" ht="15.75" customHeight="1">
      <c r="A18" s="444" t="s">
        <v>35</v>
      </c>
      <c r="B18" s="445"/>
      <c r="C18" s="131" t="s">
        <v>212</v>
      </c>
      <c r="D18" s="444" t="s">
        <v>213</v>
      </c>
      <c r="E18" s="446"/>
      <c r="F18" s="445"/>
      <c r="G18" s="131" t="s">
        <v>214</v>
      </c>
      <c r="H18" s="131" t="s">
        <v>234</v>
      </c>
      <c r="I18" s="131" t="s">
        <v>235</v>
      </c>
      <c r="J18" s="202" t="s">
        <v>217</v>
      </c>
      <c r="K18" s="444" t="s">
        <v>218</v>
      </c>
      <c r="L18" s="445"/>
      <c r="M18" s="125"/>
    </row>
    <row r="19" spans="1:13" ht="15.75" customHeight="1">
      <c r="A19" s="447">
        <v>8</v>
      </c>
      <c r="B19" s="450" t="s">
        <v>45</v>
      </c>
      <c r="C19" s="104">
        <v>1</v>
      </c>
      <c r="D19" s="425"/>
      <c r="E19" s="419"/>
      <c r="F19" s="419"/>
      <c r="G19" s="198"/>
      <c r="H19" s="232"/>
      <c r="I19" s="231"/>
      <c r="J19" s="233"/>
      <c r="K19" s="418"/>
      <c r="L19" s="419"/>
      <c r="M19" s="96"/>
    </row>
    <row r="20" spans="1:13" ht="15.75" customHeight="1">
      <c r="A20" s="448"/>
      <c r="B20" s="451"/>
      <c r="C20" s="104">
        <v>2</v>
      </c>
      <c r="D20" s="439"/>
      <c r="E20" s="440"/>
      <c r="F20" s="441"/>
      <c r="G20" s="105"/>
      <c r="H20" s="105"/>
      <c r="I20" s="105"/>
      <c r="J20" s="105"/>
      <c r="K20" s="439"/>
      <c r="L20" s="441"/>
      <c r="M20" s="96"/>
    </row>
    <row r="21" spans="1:13" ht="15.75" customHeight="1">
      <c r="A21" s="448"/>
      <c r="B21" s="451"/>
      <c r="C21" s="104">
        <v>3</v>
      </c>
      <c r="D21" s="439"/>
      <c r="E21" s="440"/>
      <c r="F21" s="441"/>
      <c r="G21" s="105"/>
      <c r="H21" s="105"/>
      <c r="I21" s="105"/>
      <c r="J21" s="105"/>
      <c r="K21" s="439"/>
      <c r="L21" s="441"/>
      <c r="M21" s="96"/>
    </row>
    <row r="22" spans="1:13" ht="15.75" customHeight="1">
      <c r="A22" s="448"/>
      <c r="B22" s="451"/>
      <c r="C22" s="104">
        <v>4</v>
      </c>
      <c r="D22" s="439"/>
      <c r="E22" s="440"/>
      <c r="F22" s="441"/>
      <c r="G22" s="105"/>
      <c r="H22" s="105"/>
      <c r="I22" s="105"/>
      <c r="J22" s="105"/>
      <c r="K22" s="439"/>
      <c r="L22" s="441"/>
      <c r="M22" s="96"/>
    </row>
    <row r="23" spans="1:13" ht="15.75" customHeight="1">
      <c r="A23" s="448"/>
      <c r="B23" s="451"/>
      <c r="C23" s="104">
        <v>5</v>
      </c>
      <c r="D23" s="439"/>
      <c r="E23" s="440"/>
      <c r="F23" s="441"/>
      <c r="G23" s="105"/>
      <c r="H23" s="105"/>
      <c r="I23" s="105"/>
      <c r="J23" s="105"/>
      <c r="K23" s="439"/>
      <c r="L23" s="441"/>
      <c r="M23" s="96"/>
    </row>
    <row r="24" spans="1:13" ht="15.75" customHeight="1">
      <c r="A24" s="448"/>
      <c r="B24" s="451"/>
      <c r="C24" s="130" t="s">
        <v>223</v>
      </c>
      <c r="D24" s="442"/>
      <c r="E24" s="453"/>
      <c r="F24" s="443"/>
      <c r="G24" s="105"/>
      <c r="H24" s="105"/>
      <c r="I24" s="105"/>
      <c r="J24" s="105"/>
      <c r="K24" s="442"/>
      <c r="L24" s="443"/>
      <c r="M24" s="96"/>
    </row>
    <row r="25" spans="1:13" ht="15.75" customHeight="1">
      <c r="A25" s="448"/>
      <c r="B25" s="451"/>
      <c r="C25" s="130" t="s">
        <v>225</v>
      </c>
      <c r="D25" s="439"/>
      <c r="E25" s="440"/>
      <c r="F25" s="441"/>
      <c r="G25" s="105"/>
      <c r="H25" s="105"/>
      <c r="I25" s="105"/>
      <c r="J25" s="105"/>
      <c r="K25" s="439"/>
      <c r="L25" s="441"/>
      <c r="M25" s="96"/>
    </row>
    <row r="26" spans="1:13" ht="15.75" customHeight="1">
      <c r="A26" s="448"/>
      <c r="B26" s="451"/>
      <c r="C26" s="130" t="s">
        <v>227</v>
      </c>
      <c r="D26" s="439"/>
      <c r="E26" s="440"/>
      <c r="F26" s="441"/>
      <c r="G26" s="105"/>
      <c r="H26" s="105"/>
      <c r="I26" s="105"/>
      <c r="J26" s="105"/>
      <c r="K26" s="439"/>
      <c r="L26" s="441"/>
      <c r="M26" s="96"/>
    </row>
    <row r="27" spans="1:13" ht="15.75" customHeight="1">
      <c r="A27" s="448"/>
      <c r="B27" s="451"/>
      <c r="C27" s="130" t="s">
        <v>228</v>
      </c>
      <c r="D27" s="439"/>
      <c r="E27" s="440"/>
      <c r="F27" s="441"/>
      <c r="G27" s="105"/>
      <c r="H27" s="105"/>
      <c r="I27" s="105"/>
      <c r="J27" s="105"/>
      <c r="K27" s="439"/>
      <c r="L27" s="441"/>
      <c r="M27" s="96"/>
    </row>
    <row r="28" spans="1:13" ht="15.75" customHeight="1">
      <c r="A28" s="449"/>
      <c r="B28" s="452"/>
      <c r="C28" s="130" t="s">
        <v>229</v>
      </c>
      <c r="D28" s="439"/>
      <c r="E28" s="440"/>
      <c r="F28" s="441"/>
      <c r="G28" s="105"/>
      <c r="H28" s="105"/>
      <c r="I28" s="105"/>
      <c r="J28" s="105"/>
      <c r="K28" s="439"/>
      <c r="L28" s="441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F10" sqref="F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</row>
    <row r="2" spans="1:13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</row>
    <row r="3" spans="1:13" ht="15.75" customHeight="1">
      <c r="A3" s="461" t="s">
        <v>242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</row>
    <row r="4" spans="1:13" s="157" customFormat="1" ht="15.75" customHeight="1">
      <c r="A4" s="461"/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</row>
    <row r="5" spans="1:13" ht="15.75" customHeight="1">
      <c r="A5" s="158" t="s">
        <v>243</v>
      </c>
      <c r="B5" s="159">
        <f>'（３）業績構成比'!H68</f>
        <v>173975384.19</v>
      </c>
    </row>
    <row r="6" spans="1:13" ht="15.75" customHeight="1">
      <c r="A6" s="462" t="s">
        <v>7</v>
      </c>
      <c r="B6" s="375" t="s">
        <v>244</v>
      </c>
      <c r="C6" s="375"/>
      <c r="D6" s="463"/>
      <c r="E6" s="462" t="s">
        <v>7</v>
      </c>
      <c r="F6" s="464">
        <v>1</v>
      </c>
      <c r="G6" s="464"/>
      <c r="H6" s="464">
        <v>2</v>
      </c>
      <c r="I6" s="464"/>
      <c r="J6" s="464">
        <v>3</v>
      </c>
      <c r="K6" s="464"/>
      <c r="L6" s="464">
        <v>4</v>
      </c>
      <c r="M6" s="464"/>
    </row>
    <row r="7" spans="1:13" ht="31.35" customHeight="1">
      <c r="A7" s="462"/>
      <c r="B7" s="375"/>
      <c r="C7" s="375"/>
      <c r="D7" s="352"/>
      <c r="E7" s="462"/>
      <c r="F7" s="458" t="s">
        <v>245</v>
      </c>
      <c r="G7" s="458"/>
      <c r="H7" s="458" t="s">
        <v>246</v>
      </c>
      <c r="I7" s="458"/>
      <c r="J7" s="458" t="s">
        <v>247</v>
      </c>
      <c r="K7" s="458"/>
      <c r="L7" s="458" t="s">
        <v>248</v>
      </c>
      <c r="M7" s="458"/>
    </row>
    <row r="8" spans="1:13" ht="15.75" customHeight="1">
      <c r="A8" s="462"/>
      <c r="B8" s="205" t="s">
        <v>249</v>
      </c>
      <c r="C8" s="205" t="s">
        <v>36</v>
      </c>
      <c r="D8" s="352"/>
      <c r="E8" s="462"/>
      <c r="F8" s="205" t="s">
        <v>249</v>
      </c>
      <c r="G8" s="205" t="s">
        <v>36</v>
      </c>
      <c r="H8" s="205" t="s">
        <v>249</v>
      </c>
      <c r="I8" s="205" t="s">
        <v>36</v>
      </c>
      <c r="J8" s="205" t="s">
        <v>249</v>
      </c>
      <c r="K8" s="205" t="s">
        <v>36</v>
      </c>
      <c r="L8" s="205" t="s">
        <v>249</v>
      </c>
      <c r="M8" s="205" t="s">
        <v>36</v>
      </c>
    </row>
    <row r="9" spans="1:13" ht="19.350000000000001" customHeight="1">
      <c r="A9" s="160" t="s">
        <v>250</v>
      </c>
      <c r="B9" s="161">
        <v>422840.85</v>
      </c>
      <c r="C9" s="162">
        <f>B9/$B$5</f>
        <v>2.4304636657000388E-3</v>
      </c>
      <c r="D9" s="352"/>
      <c r="E9" s="160" t="s">
        <v>250</v>
      </c>
      <c r="F9" s="163">
        <f>'報廢－原因別分析'!AA628</f>
        <v>0</v>
      </c>
      <c r="G9" s="164">
        <f>IFERROR(F9/$B$9,"")</f>
        <v>0</v>
      </c>
      <c r="H9" s="163">
        <f>'報廢－原因別分析'!AB628</f>
        <v>0</v>
      </c>
      <c r="I9" s="164">
        <f>IFERROR(H9/$B$9,"")</f>
        <v>0</v>
      </c>
      <c r="J9" s="163">
        <f>'報廢－原因別分析'!AC628</f>
        <v>0</v>
      </c>
      <c r="K9" s="164">
        <f t="shared" ref="K9" si="0">IFERROR(J9/$B$9,"")</f>
        <v>0</v>
      </c>
      <c r="L9" s="163">
        <f>'報廢－原因別分析'!AD628</f>
        <v>64899.430000000008</v>
      </c>
      <c r="M9" s="164">
        <f>IFERROR(L9/$B$9,"")</f>
        <v>0.15348429556888843</v>
      </c>
    </row>
    <row r="10" spans="1:13" ht="19.350000000000001" customHeight="1">
      <c r="A10" s="165" t="s">
        <v>251</v>
      </c>
      <c r="B10" s="166">
        <v>1277433.6199999999</v>
      </c>
      <c r="C10" s="162">
        <f>B10/$B$5</f>
        <v>7.3426112892206854E-3</v>
      </c>
      <c r="D10" s="352"/>
      <c r="E10" s="165" t="s">
        <v>251</v>
      </c>
      <c r="F10" s="163">
        <f>'超用－原因別分析'!AA628</f>
        <v>0</v>
      </c>
      <c r="G10" s="164">
        <f>IFERROR(F10/$B$10,"")</f>
        <v>0</v>
      </c>
      <c r="H10" s="163">
        <f>'超用－原因別分析'!AB628</f>
        <v>0</v>
      </c>
      <c r="I10" s="164">
        <f>IFERROR(H10/$B$10,"")</f>
        <v>0</v>
      </c>
      <c r="J10" s="163">
        <f>'超用－原因別分析'!AC628</f>
        <v>0</v>
      </c>
      <c r="K10" s="164">
        <f>IFERROR(J10/$B$10,"")</f>
        <v>0</v>
      </c>
      <c r="L10" s="163">
        <f>'超用－原因別分析'!AD628</f>
        <v>274893.13</v>
      </c>
      <c r="M10" s="164">
        <f>IFERROR(L10/$B$10,"")</f>
        <v>0.21519171383637142</v>
      </c>
    </row>
    <row r="11" spans="1:13" ht="15.75" customHeight="1">
      <c r="A11" s="273"/>
      <c r="D11" s="352"/>
      <c r="E11" s="462" t="s">
        <v>7</v>
      </c>
      <c r="F11" s="464">
        <v>5</v>
      </c>
      <c r="G11" s="464"/>
      <c r="H11" s="464">
        <v>6</v>
      </c>
      <c r="I11" s="464"/>
      <c r="J11" s="464">
        <v>7</v>
      </c>
      <c r="K11" s="464"/>
      <c r="L11" s="465">
        <v>8</v>
      </c>
      <c r="M11" s="465"/>
    </row>
    <row r="12" spans="1:13" ht="31.35" customHeight="1">
      <c r="D12" s="352"/>
      <c r="E12" s="462"/>
      <c r="F12" s="458" t="s">
        <v>252</v>
      </c>
      <c r="G12" s="458"/>
      <c r="H12" s="458" t="s">
        <v>253</v>
      </c>
      <c r="I12" s="458"/>
      <c r="J12" s="458" t="s">
        <v>254</v>
      </c>
      <c r="K12" s="458"/>
      <c r="L12" s="459" t="s">
        <v>255</v>
      </c>
      <c r="M12" s="459"/>
    </row>
    <row r="13" spans="1:13" ht="15.75" customHeight="1">
      <c r="D13" s="352"/>
      <c r="E13" s="462"/>
      <c r="F13" s="205" t="s">
        <v>249</v>
      </c>
      <c r="G13" s="205" t="s">
        <v>36</v>
      </c>
      <c r="H13" s="205" t="s">
        <v>249</v>
      </c>
      <c r="I13" s="205" t="s">
        <v>36</v>
      </c>
      <c r="J13" s="205" t="s">
        <v>249</v>
      </c>
      <c r="K13" s="205" t="s">
        <v>36</v>
      </c>
      <c r="L13" s="205" t="s">
        <v>249</v>
      </c>
      <c r="M13" s="205" t="s">
        <v>36</v>
      </c>
    </row>
    <row r="14" spans="1:13" ht="19.350000000000001" customHeight="1">
      <c r="D14" s="352"/>
      <c r="E14" s="160" t="s">
        <v>250</v>
      </c>
      <c r="F14" s="163">
        <f>'報廢－原因別分析'!AE628</f>
        <v>61709.8</v>
      </c>
      <c r="G14" s="164">
        <f>IFERROR(F14/$B$9,"")</f>
        <v>0.14594096100223053</v>
      </c>
      <c r="H14" s="163">
        <f>'報廢－原因別分析'!AF628</f>
        <v>15151.18</v>
      </c>
      <c r="I14" s="164">
        <f t="shared" ref="I14" si="1">IFERROR(H14/$B$9,"")</f>
        <v>3.5831873859869502E-2</v>
      </c>
      <c r="J14" s="163">
        <f>'報廢－原因別分析'!AG628</f>
        <v>58540.979999999996</v>
      </c>
      <c r="K14" s="164">
        <f t="shared" ref="K14" si="2">IFERROR(J14/$B$9,"")</f>
        <v>0.13844684116967412</v>
      </c>
      <c r="L14" s="163">
        <f>'報廢－原因別分析'!AH628</f>
        <v>0</v>
      </c>
      <c r="M14" s="164">
        <f t="shared" ref="M14" si="3">IFERROR(L14/$B$9,"")</f>
        <v>0</v>
      </c>
    </row>
    <row r="15" spans="1:13" ht="19.350000000000001" customHeight="1">
      <c r="D15" s="352"/>
      <c r="E15" s="165" t="s">
        <v>251</v>
      </c>
      <c r="F15" s="163">
        <f>'超用－原因別分析'!AE628</f>
        <v>583529.14999999991</v>
      </c>
      <c r="G15" s="164">
        <f>IFERROR(F15/$B$10,"")</f>
        <v>0.45679802133280317</v>
      </c>
      <c r="H15" s="163">
        <f>'超用－原因別分析'!AF628</f>
        <v>161805.57</v>
      </c>
      <c r="I15" s="164">
        <f>IFERROR(H15/$B$10,"")</f>
        <v>0.12666456203023685</v>
      </c>
      <c r="J15" s="163">
        <f>'超用－原因別分析'!AG628</f>
        <v>0</v>
      </c>
      <c r="K15" s="164">
        <f>IFERROR(J15/$B$10,"")</f>
        <v>0</v>
      </c>
      <c r="L15" s="163">
        <f>'超用－原因別分析'!AH628</f>
        <v>0</v>
      </c>
      <c r="M15" s="16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1" sqref="B11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</row>
    <row r="2" spans="1:13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</row>
    <row r="3" spans="1:13" ht="15.75" customHeight="1">
      <c r="A3" s="461" t="s">
        <v>242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</row>
    <row r="4" spans="1:13" s="157" customFormat="1" ht="15.75" customHeight="1">
      <c r="A4" s="461"/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</row>
    <row r="5" spans="1:13" ht="15.75" customHeight="1">
      <c r="A5" s="158" t="s">
        <v>243</v>
      </c>
      <c r="B5" s="159">
        <f>'（１）收支狀況'!G93</f>
        <v>43296810.680000007</v>
      </c>
    </row>
    <row r="6" spans="1:13" ht="15.75" customHeight="1">
      <c r="A6" s="462" t="s">
        <v>7</v>
      </c>
      <c r="B6" s="375" t="s">
        <v>244</v>
      </c>
      <c r="C6" s="375"/>
      <c r="D6" s="463"/>
      <c r="E6" s="462" t="s">
        <v>7</v>
      </c>
      <c r="F6" s="464">
        <v>1</v>
      </c>
      <c r="G6" s="464"/>
      <c r="H6" s="464">
        <v>2</v>
      </c>
      <c r="I6" s="464"/>
      <c r="J6" s="464">
        <v>3</v>
      </c>
      <c r="K6" s="464"/>
      <c r="L6" s="464">
        <v>4</v>
      </c>
      <c r="M6" s="464"/>
    </row>
    <row r="7" spans="1:13" ht="31.35" customHeight="1">
      <c r="A7" s="462"/>
      <c r="B7" s="375"/>
      <c r="C7" s="375"/>
      <c r="D7" s="352"/>
      <c r="E7" s="462"/>
      <c r="F7" s="458" t="s">
        <v>245</v>
      </c>
      <c r="G7" s="458"/>
      <c r="H7" s="458" t="s">
        <v>246</v>
      </c>
      <c r="I7" s="458"/>
      <c r="J7" s="458" t="s">
        <v>247</v>
      </c>
      <c r="K7" s="458"/>
      <c r="L7" s="458" t="s">
        <v>248</v>
      </c>
      <c r="M7" s="458"/>
    </row>
    <row r="8" spans="1:13" ht="15.75" customHeight="1">
      <c r="A8" s="462"/>
      <c r="B8" s="205" t="s">
        <v>249</v>
      </c>
      <c r="C8" s="205" t="s">
        <v>36</v>
      </c>
      <c r="D8" s="352"/>
      <c r="E8" s="462"/>
      <c r="F8" s="205" t="s">
        <v>249</v>
      </c>
      <c r="G8" s="205" t="s">
        <v>36</v>
      </c>
      <c r="H8" s="205" t="s">
        <v>249</v>
      </c>
      <c r="I8" s="205" t="s">
        <v>36</v>
      </c>
      <c r="J8" s="205" t="s">
        <v>249</v>
      </c>
      <c r="K8" s="205" t="s">
        <v>36</v>
      </c>
      <c r="L8" s="205" t="s">
        <v>249</v>
      </c>
      <c r="M8" s="205" t="s">
        <v>36</v>
      </c>
    </row>
    <row r="9" spans="1:13" ht="19.350000000000001" customHeight="1">
      <c r="A9" s="160" t="s">
        <v>250</v>
      </c>
      <c r="B9" s="240">
        <v>105521.51999999999</v>
      </c>
      <c r="C9" s="162">
        <f>B9/$B$5</f>
        <v>2.4371661178439479E-3</v>
      </c>
      <c r="D9" s="352"/>
      <c r="E9" s="160" t="s">
        <v>250</v>
      </c>
      <c r="F9" s="163">
        <f>'報廢－原因別分析'!AA624</f>
        <v>0</v>
      </c>
      <c r="G9" s="164">
        <f>IFERROR(F9/$B$9,"")</f>
        <v>0</v>
      </c>
      <c r="H9" s="163">
        <f>'報廢－原因別分析'!AB624</f>
        <v>0</v>
      </c>
      <c r="I9" s="164">
        <f t="shared" ref="I9" si="0">IFERROR(H9/$B$9,"")</f>
        <v>0</v>
      </c>
      <c r="J9" s="163">
        <f>'報廢－原因別分析'!AC624</f>
        <v>0</v>
      </c>
      <c r="K9" s="164">
        <f t="shared" ref="K9" si="1">IFERROR(J9/$B$9,"")</f>
        <v>0</v>
      </c>
      <c r="L9" s="163">
        <f>'報廢－原因別分析'!AD624</f>
        <v>12170.83</v>
      </c>
      <c r="M9" s="164">
        <f>IFERROR(L9/$B$9,"")</f>
        <v>0.11533979040483876</v>
      </c>
    </row>
    <row r="10" spans="1:13" ht="19.350000000000001" customHeight="1">
      <c r="A10" s="165" t="s">
        <v>251</v>
      </c>
      <c r="B10" s="241">
        <v>317182.3</v>
      </c>
      <c r="C10" s="162">
        <f>B10/$B$5</f>
        <v>7.3257659171305951E-3</v>
      </c>
      <c r="D10" s="352"/>
      <c r="E10" s="165" t="s">
        <v>251</v>
      </c>
      <c r="F10" s="163">
        <f>'超用－原因別分析'!AA624</f>
        <v>0</v>
      </c>
      <c r="G10" s="164">
        <f>IFERROR(F10/$B$10,"")</f>
        <v>0</v>
      </c>
      <c r="H10" s="163">
        <f>'超用－原因別分析'!AB624</f>
        <v>0</v>
      </c>
      <c r="I10" s="164">
        <f>IFERROR(H10/$B$10,"")</f>
        <v>0</v>
      </c>
      <c r="J10" s="163">
        <f>'超用－原因別分析'!AC624</f>
        <v>0</v>
      </c>
      <c r="K10" s="164">
        <f>IFERROR(J10/$B$10,"")</f>
        <v>0</v>
      </c>
      <c r="L10" s="163">
        <f>'超用－原因別分析'!AD624</f>
        <v>71152.85000000002</v>
      </c>
      <c r="M10" s="164">
        <f>IFERROR(L10/$B$10,"")</f>
        <v>0.22432793380967356</v>
      </c>
    </row>
    <row r="11" spans="1:13" ht="15.75" customHeight="1">
      <c r="A11" s="273" t="s">
        <v>256</v>
      </c>
      <c r="B11" s="156" t="s">
        <v>257</v>
      </c>
      <c r="D11" s="352"/>
      <c r="E11" s="462" t="s">
        <v>7</v>
      </c>
      <c r="F11" s="464">
        <v>5</v>
      </c>
      <c r="G11" s="464"/>
      <c r="H11" s="464">
        <v>6</v>
      </c>
      <c r="I11" s="464"/>
      <c r="J11" s="464">
        <v>7</v>
      </c>
      <c r="K11" s="464"/>
      <c r="L11" s="465">
        <v>10</v>
      </c>
      <c r="M11" s="465"/>
    </row>
    <row r="12" spans="1:13" ht="31.35" customHeight="1">
      <c r="A12" s="156" t="s">
        <v>258</v>
      </c>
      <c r="B12" s="156" t="str">
        <f>B11</f>
        <v>10/28-11/3 總合計↑</v>
      </c>
      <c r="D12" s="352"/>
      <c r="E12" s="462"/>
      <c r="F12" s="458" t="s">
        <v>252</v>
      </c>
      <c r="G12" s="458"/>
      <c r="H12" s="458" t="s">
        <v>253</v>
      </c>
      <c r="I12" s="458"/>
      <c r="J12" s="458" t="s">
        <v>254</v>
      </c>
      <c r="K12" s="458"/>
      <c r="L12" s="459" t="s">
        <v>255</v>
      </c>
      <c r="M12" s="459"/>
    </row>
    <row r="13" spans="1:13" ht="15.75" customHeight="1">
      <c r="D13" s="352"/>
      <c r="E13" s="462"/>
      <c r="F13" s="205" t="s">
        <v>249</v>
      </c>
      <c r="G13" s="205" t="s">
        <v>36</v>
      </c>
      <c r="H13" s="205" t="s">
        <v>249</v>
      </c>
      <c r="I13" s="205" t="s">
        <v>36</v>
      </c>
      <c r="J13" s="205" t="s">
        <v>249</v>
      </c>
      <c r="K13" s="205" t="s">
        <v>36</v>
      </c>
      <c r="L13" s="205" t="s">
        <v>249</v>
      </c>
      <c r="M13" s="205" t="s">
        <v>36</v>
      </c>
    </row>
    <row r="14" spans="1:13" ht="19.350000000000001" customHeight="1">
      <c r="D14" s="352"/>
      <c r="E14" s="160" t="s">
        <v>250</v>
      </c>
      <c r="F14" s="163">
        <f>'報廢－原因別分析'!AE624</f>
        <v>13720.079999999998</v>
      </c>
      <c r="G14" s="164">
        <f>IFERROR(F14/$B$9,"")</f>
        <v>0.1300216297111717</v>
      </c>
      <c r="H14" s="163">
        <f>'報廢－原因別分析'!AF624</f>
        <v>4068.54</v>
      </c>
      <c r="I14" s="164">
        <f t="shared" ref="I14" si="2">IFERROR(H14/$B$9,"")</f>
        <v>3.8556495395441613E-2</v>
      </c>
      <c r="J14" s="163">
        <f>'報廢－原因別分析'!AG624</f>
        <v>15350.98</v>
      </c>
      <c r="K14" s="164">
        <f t="shared" ref="K14" si="3">IFERROR(J14/$B$9,"")</f>
        <v>0.14547724483119653</v>
      </c>
      <c r="L14" s="163">
        <f>'報廢－原因別分析'!AH624</f>
        <v>0</v>
      </c>
      <c r="M14" s="164">
        <f t="shared" ref="M14" si="4">IFERROR(L14/$B$9,"")</f>
        <v>0</v>
      </c>
    </row>
    <row r="15" spans="1:13" ht="19.350000000000001" customHeight="1">
      <c r="D15" s="352"/>
      <c r="E15" s="165" t="s">
        <v>251</v>
      </c>
      <c r="F15" s="163">
        <f>'超用－原因別分析'!AE624</f>
        <v>99978.69</v>
      </c>
      <c r="G15" s="164">
        <f>IFERROR(F15/$B$10,"")</f>
        <v>0.31520891928711031</v>
      </c>
      <c r="H15" s="163">
        <f>'超用－原因別分析'!AF624</f>
        <v>51679.69999999999</v>
      </c>
      <c r="I15" s="164">
        <f>IFERROR(H15/$B$10,"")</f>
        <v>0.16293374504188912</v>
      </c>
      <c r="J15" s="163">
        <f>'超用－原因別分析'!AG624</f>
        <v>0</v>
      </c>
      <c r="K15" s="164">
        <f>IFERROR(J15/$B$10,"")</f>
        <v>0</v>
      </c>
      <c r="L15" s="163">
        <f>'超用－原因別分析'!AH624</f>
        <v>0</v>
      </c>
      <c r="M15" s="16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259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7">
        <v>1</v>
      </c>
      <c r="C5" s="467"/>
      <c r="D5" s="467">
        <v>2</v>
      </c>
      <c r="E5" s="467"/>
      <c r="F5" s="467">
        <v>3</v>
      </c>
      <c r="G5" s="467"/>
      <c r="H5" s="464">
        <v>4</v>
      </c>
      <c r="I5" s="464"/>
      <c r="J5" s="464">
        <v>5</v>
      </c>
      <c r="K5" s="464"/>
      <c r="L5" s="464">
        <v>6</v>
      </c>
      <c r="M5" s="464"/>
      <c r="N5" s="464">
        <v>7</v>
      </c>
      <c r="O5" s="464"/>
      <c r="P5" s="464">
        <v>8</v>
      </c>
      <c r="Q5" s="464"/>
    </row>
    <row r="6" spans="1:17" ht="15.75" customHeight="1">
      <c r="A6" s="375"/>
      <c r="B6" s="468" t="s">
        <v>245</v>
      </c>
      <c r="C6" s="468"/>
      <c r="D6" s="468" t="s">
        <v>261</v>
      </c>
      <c r="E6" s="468"/>
      <c r="F6" s="468" t="s">
        <v>247</v>
      </c>
      <c r="G6" s="468"/>
      <c r="H6" s="469" t="s">
        <v>262</v>
      </c>
      <c r="I6" s="469"/>
      <c r="J6" s="375" t="s">
        <v>252</v>
      </c>
      <c r="K6" s="375"/>
      <c r="L6" s="375" t="s">
        <v>253</v>
      </c>
      <c r="M6" s="375"/>
      <c r="N6" s="375" t="s">
        <v>254</v>
      </c>
      <c r="O6" s="375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217</v>
      </c>
      <c r="O8" s="473" t="s">
        <v>218</v>
      </c>
      <c r="P8" s="474"/>
    </row>
    <row r="9" spans="1:17" ht="15.75" customHeight="1">
      <c r="A9" s="464">
        <v>1</v>
      </c>
      <c r="B9" s="475" t="s">
        <v>267</v>
      </c>
      <c r="C9" s="297">
        <v>1</v>
      </c>
      <c r="D9" s="476"/>
      <c r="E9" s="477"/>
      <c r="F9" s="478"/>
      <c r="G9" s="476"/>
      <c r="H9" s="477"/>
      <c r="I9" s="47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64"/>
      <c r="B10" s="475"/>
      <c r="C10" s="297">
        <v>2</v>
      </c>
      <c r="D10" s="476"/>
      <c r="E10" s="477"/>
      <c r="F10" s="478"/>
      <c r="G10" s="476"/>
      <c r="H10" s="477"/>
      <c r="I10" s="47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64"/>
      <c r="B11" s="475"/>
      <c r="C11" s="297">
        <v>3</v>
      </c>
      <c r="D11" s="476"/>
      <c r="E11" s="477"/>
      <c r="F11" s="478"/>
      <c r="G11" s="476"/>
      <c r="H11" s="477"/>
      <c r="I11" s="47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64"/>
      <c r="B12" s="475"/>
      <c r="C12" s="297">
        <v>4</v>
      </c>
      <c r="D12" s="476"/>
      <c r="E12" s="477"/>
      <c r="F12" s="478"/>
      <c r="G12" s="476"/>
      <c r="H12" s="477"/>
      <c r="I12" s="47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64"/>
      <c r="B13" s="475"/>
      <c r="C13" s="302">
        <v>5</v>
      </c>
      <c r="D13" s="479"/>
      <c r="E13" s="480"/>
      <c r="F13" s="481"/>
      <c r="G13" s="479"/>
      <c r="H13" s="480"/>
      <c r="I13" s="48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64"/>
      <c r="B14" s="475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7-1(月)'!$B$9</f>
        <v>0</v>
      </c>
      <c r="L14" s="305" t="s">
        <v>269</v>
      </c>
      <c r="M14" s="307">
        <f>SUM(M9:M13)</f>
        <v>0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2</v>
      </c>
      <c r="B17" s="475" t="s">
        <v>271</v>
      </c>
      <c r="C17" s="297">
        <v>1</v>
      </c>
      <c r="D17" s="476"/>
      <c r="E17" s="477"/>
      <c r="F17" s="478"/>
      <c r="G17" s="476"/>
      <c r="H17" s="477"/>
      <c r="I17" s="47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64"/>
      <c r="B18" s="475"/>
      <c r="C18" s="297">
        <v>2</v>
      </c>
      <c r="D18" s="476"/>
      <c r="E18" s="477"/>
      <c r="F18" s="478"/>
      <c r="G18" s="476"/>
      <c r="H18" s="477"/>
      <c r="I18" s="47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64"/>
      <c r="B19" s="475"/>
      <c r="C19" s="297">
        <v>3</v>
      </c>
      <c r="D19" s="476"/>
      <c r="E19" s="477"/>
      <c r="F19" s="478"/>
      <c r="G19" s="476"/>
      <c r="H19" s="477"/>
      <c r="I19" s="47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64"/>
      <c r="B20" s="475"/>
      <c r="C20" s="297">
        <v>4</v>
      </c>
      <c r="D20" s="476"/>
      <c r="E20" s="477"/>
      <c r="F20" s="478"/>
      <c r="G20" s="476"/>
      <c r="H20" s="477"/>
      <c r="I20" s="47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64"/>
      <c r="B21" s="475"/>
      <c r="C21" s="302">
        <v>5</v>
      </c>
      <c r="D21" s="479"/>
      <c r="E21" s="480"/>
      <c r="F21" s="481"/>
      <c r="G21" s="479"/>
      <c r="H21" s="480"/>
      <c r="I21" s="48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7-1(月)'!$B$9</f>
        <v>0</v>
      </c>
      <c r="L22" s="305" t="s">
        <v>269</v>
      </c>
      <c r="M22" s="307">
        <f>SUM(M17:M21)</f>
        <v>0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3</v>
      </c>
      <c r="B25" s="475" t="s">
        <v>272</v>
      </c>
      <c r="C25" s="297">
        <v>1</v>
      </c>
      <c r="D25" s="476"/>
      <c r="E25" s="477"/>
      <c r="F25" s="478"/>
      <c r="G25" s="476"/>
      <c r="H25" s="477"/>
      <c r="I25" s="47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64"/>
      <c r="B26" s="475"/>
      <c r="C26" s="297">
        <v>2</v>
      </c>
      <c r="D26" s="476"/>
      <c r="E26" s="477"/>
      <c r="F26" s="478"/>
      <c r="G26" s="476"/>
      <c r="H26" s="477"/>
      <c r="I26" s="47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64"/>
      <c r="B27" s="475"/>
      <c r="C27" s="297">
        <v>3</v>
      </c>
      <c r="D27" s="476"/>
      <c r="E27" s="477"/>
      <c r="F27" s="478"/>
      <c r="G27" s="476"/>
      <c r="H27" s="477"/>
      <c r="I27" s="47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64"/>
      <c r="B28" s="475"/>
      <c r="C28" s="297">
        <v>4</v>
      </c>
      <c r="D28" s="476"/>
      <c r="E28" s="477"/>
      <c r="F28" s="478"/>
      <c r="G28" s="476"/>
      <c r="H28" s="477"/>
      <c r="I28" s="47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64"/>
      <c r="B29" s="475"/>
      <c r="C29" s="302">
        <v>5</v>
      </c>
      <c r="D29" s="479"/>
      <c r="E29" s="480"/>
      <c r="F29" s="481"/>
      <c r="G29" s="479"/>
      <c r="H29" s="480"/>
      <c r="I29" s="48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7-1(月)'!$B$9</f>
        <v>0</v>
      </c>
      <c r="L30" s="305" t="s">
        <v>269</v>
      </c>
      <c r="M30" s="307">
        <f>SUM(M25:M29)</f>
        <v>0</v>
      </c>
      <c r="N30" s="482"/>
      <c r="O30" s="483"/>
      <c r="P30" s="48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8">
    <tabColor rgb="FFFF0000"/>
    <outlinePr summaryBelow="0" summaryRight="0"/>
  </sheetPr>
  <dimension ref="A1:Q39"/>
  <sheetViews>
    <sheetView view="pageBreakPreview" topLeftCell="A4" zoomScaleNormal="60" zoomScaleSheetLayoutView="100" workbookViewId="0">
      <selection activeCell="O33" sqref="O33:P37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259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4">
        <v>1</v>
      </c>
      <c r="C5" s="464"/>
      <c r="D5" s="464">
        <v>2</v>
      </c>
      <c r="E5" s="464"/>
      <c r="F5" s="464">
        <v>3</v>
      </c>
      <c r="G5" s="464"/>
      <c r="H5" s="467">
        <v>4</v>
      </c>
      <c r="I5" s="467"/>
      <c r="J5" s="467">
        <v>5</v>
      </c>
      <c r="K5" s="467"/>
      <c r="L5" s="467">
        <v>6</v>
      </c>
      <c r="M5" s="467"/>
      <c r="N5" s="467">
        <v>7</v>
      </c>
      <c r="O5" s="467"/>
      <c r="P5" s="464">
        <v>8</v>
      </c>
      <c r="Q5" s="464"/>
    </row>
    <row r="6" spans="1:17" ht="15.75" customHeight="1">
      <c r="A6" s="375"/>
      <c r="B6" s="375" t="s">
        <v>245</v>
      </c>
      <c r="C6" s="375"/>
      <c r="D6" s="375" t="s">
        <v>261</v>
      </c>
      <c r="E6" s="375"/>
      <c r="F6" s="375" t="s">
        <v>247</v>
      </c>
      <c r="G6" s="375"/>
      <c r="H6" s="487" t="s">
        <v>262</v>
      </c>
      <c r="I6" s="487"/>
      <c r="J6" s="468" t="s">
        <v>252</v>
      </c>
      <c r="K6" s="468"/>
      <c r="L6" s="468" t="s">
        <v>253</v>
      </c>
      <c r="M6" s="468"/>
      <c r="N6" s="468" t="s">
        <v>254</v>
      </c>
      <c r="O6" s="468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270</v>
      </c>
      <c r="O8" s="473" t="s">
        <v>218</v>
      </c>
      <c r="P8" s="474"/>
    </row>
    <row r="9" spans="1:17" ht="15.75" customHeight="1">
      <c r="A9" s="464">
        <v>4</v>
      </c>
      <c r="B9" s="488" t="s">
        <v>262</v>
      </c>
      <c r="C9" s="297">
        <v>1</v>
      </c>
      <c r="D9" s="476" t="s">
        <v>273</v>
      </c>
      <c r="E9" s="477"/>
      <c r="F9" s="478"/>
      <c r="G9" s="476" t="s">
        <v>274</v>
      </c>
      <c r="H9" s="477"/>
      <c r="I9" s="478"/>
      <c r="J9" s="298">
        <v>95.340000000000018</v>
      </c>
      <c r="K9" s="299">
        <v>2.174430022219255E-2</v>
      </c>
      <c r="L9" s="298">
        <v>69.069999999999993</v>
      </c>
      <c r="M9" s="300">
        <f t="shared" ref="M9:M13" si="0">L9*J9</f>
        <v>6585.1338000000005</v>
      </c>
      <c r="N9" s="281"/>
      <c r="O9" s="301" t="s">
        <v>275</v>
      </c>
      <c r="P9" s="272"/>
    </row>
    <row r="10" spans="1:17" ht="15.75" customHeight="1">
      <c r="A10" s="464"/>
      <c r="B10" s="488"/>
      <c r="C10" s="297">
        <v>2</v>
      </c>
      <c r="D10" s="476" t="s">
        <v>273</v>
      </c>
      <c r="E10" s="477"/>
      <c r="F10" s="478"/>
      <c r="G10" s="476" t="s">
        <v>276</v>
      </c>
      <c r="H10" s="477"/>
      <c r="I10" s="478"/>
      <c r="J10" s="298">
        <v>160.5</v>
      </c>
      <c r="K10" s="299">
        <v>3.089662356343972E-2</v>
      </c>
      <c r="L10" s="298">
        <v>39.35</v>
      </c>
      <c r="M10" s="300">
        <f t="shared" si="0"/>
        <v>6315.6750000000002</v>
      </c>
      <c r="N10" s="281">
        <v>2.3190233922019774E-2</v>
      </c>
      <c r="O10" s="301" t="s">
        <v>277</v>
      </c>
      <c r="P10" s="272"/>
    </row>
    <row r="11" spans="1:17" ht="15.75" customHeight="1">
      <c r="A11" s="464"/>
      <c r="B11" s="488"/>
      <c r="C11" s="297">
        <v>3</v>
      </c>
      <c r="D11" s="476" t="s">
        <v>273</v>
      </c>
      <c r="E11" s="477"/>
      <c r="F11" s="478"/>
      <c r="G11" s="476" t="s">
        <v>278</v>
      </c>
      <c r="H11" s="477"/>
      <c r="I11" s="478"/>
      <c r="J11" s="298">
        <v>99.11999999999999</v>
      </c>
      <c r="K11" s="299">
        <v>1.7312075812796153E-2</v>
      </c>
      <c r="L11" s="298">
        <v>57.159999999999989</v>
      </c>
      <c r="M11" s="300">
        <f t="shared" si="0"/>
        <v>5665.6991999999982</v>
      </c>
      <c r="N11" s="281">
        <v>9.5094151066090968E-3</v>
      </c>
      <c r="O11" s="301" t="s">
        <v>277</v>
      </c>
      <c r="P11" s="272"/>
    </row>
    <row r="12" spans="1:17" ht="15.75" customHeight="1">
      <c r="A12" s="464"/>
      <c r="B12" s="488"/>
      <c r="C12" s="297">
        <v>4</v>
      </c>
      <c r="D12" s="476" t="s">
        <v>205</v>
      </c>
      <c r="E12" s="477"/>
      <c r="F12" s="478"/>
      <c r="G12" s="476" t="s">
        <v>279</v>
      </c>
      <c r="H12" s="477"/>
      <c r="I12" s="478"/>
      <c r="J12" s="298">
        <v>111.2</v>
      </c>
      <c r="K12" s="299">
        <v>2.0930089332008042E-2</v>
      </c>
      <c r="L12" s="298">
        <v>35.5</v>
      </c>
      <c r="M12" s="300">
        <f t="shared" si="0"/>
        <v>3947.6</v>
      </c>
      <c r="N12" s="281">
        <v>1.4371417583932429E-2</v>
      </c>
      <c r="O12" s="301" t="s">
        <v>275</v>
      </c>
      <c r="P12" s="278"/>
    </row>
    <row r="13" spans="1:17" ht="15.75" customHeight="1" thickBot="1">
      <c r="A13" s="464"/>
      <c r="B13" s="488"/>
      <c r="C13" s="302">
        <v>5</v>
      </c>
      <c r="D13" s="479" t="s">
        <v>143</v>
      </c>
      <c r="E13" s="480"/>
      <c r="F13" s="481"/>
      <c r="G13" s="479" t="s">
        <v>280</v>
      </c>
      <c r="H13" s="480"/>
      <c r="I13" s="481"/>
      <c r="J13" s="303">
        <v>930.3599999999999</v>
      </c>
      <c r="K13" s="304">
        <v>2.3782610910692607E-2</v>
      </c>
      <c r="L13" s="303">
        <v>3.74</v>
      </c>
      <c r="M13" s="300">
        <f t="shared" si="0"/>
        <v>3479.5463999999997</v>
      </c>
      <c r="N13" s="281"/>
      <c r="O13" s="301" t="s">
        <v>275</v>
      </c>
      <c r="P13" s="272"/>
    </row>
    <row r="14" spans="1:17" ht="15.75" customHeight="1" thickTop="1" thickBot="1">
      <c r="A14" s="464"/>
      <c r="B14" s="488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7-1(月)'!$B$9</f>
        <v>6.1473848612308854E-2</v>
      </c>
      <c r="L14" s="305" t="s">
        <v>269</v>
      </c>
      <c r="M14" s="307">
        <f>SUM(M9:M13)</f>
        <v>25993.654399999996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5</v>
      </c>
      <c r="B17" s="475" t="s">
        <v>281</v>
      </c>
      <c r="C17" s="297">
        <v>1</v>
      </c>
      <c r="D17" s="476" t="s">
        <v>273</v>
      </c>
      <c r="E17" s="477"/>
      <c r="F17" s="478"/>
      <c r="G17" s="476" t="s">
        <v>282</v>
      </c>
      <c r="H17" s="477"/>
      <c r="I17" s="478"/>
      <c r="J17" s="298">
        <v>6.5800000000000045</v>
      </c>
      <c r="K17" s="299">
        <v>2.0576775951677811E-2</v>
      </c>
      <c r="L17" s="298">
        <v>4649.8200000000006</v>
      </c>
      <c r="M17" s="300">
        <f t="shared" ref="M17:M21" si="1">L17*J17</f>
        <v>30595.815600000024</v>
      </c>
      <c r="N17" s="281">
        <v>2.5120907520089889E-2</v>
      </c>
      <c r="O17" s="301" t="s">
        <v>283</v>
      </c>
      <c r="P17" s="278"/>
    </row>
    <row r="18" spans="1:16" ht="15.75" customHeight="1">
      <c r="A18" s="464"/>
      <c r="B18" s="475"/>
      <c r="C18" s="297">
        <v>2</v>
      </c>
      <c r="D18" s="476" t="s">
        <v>273</v>
      </c>
      <c r="E18" s="477"/>
      <c r="F18" s="478"/>
      <c r="G18" s="476" t="s">
        <v>284</v>
      </c>
      <c r="H18" s="477"/>
      <c r="I18" s="478"/>
      <c r="J18" s="298">
        <v>156.72999999999999</v>
      </c>
      <c r="K18" s="299">
        <v>2.1758477823751704E-2</v>
      </c>
      <c r="L18" s="298">
        <v>52.680000000000007</v>
      </c>
      <c r="M18" s="300">
        <f t="shared" si="1"/>
        <v>8256.5364000000009</v>
      </c>
      <c r="N18" s="281">
        <v>9.1327631936264954E-3</v>
      </c>
      <c r="O18" s="313" t="s">
        <v>285</v>
      </c>
      <c r="P18" s="278"/>
    </row>
    <row r="19" spans="1:16" ht="15.75" customHeight="1">
      <c r="A19" s="464"/>
      <c r="B19" s="475"/>
      <c r="C19" s="297">
        <v>3</v>
      </c>
      <c r="D19" s="476" t="s">
        <v>273</v>
      </c>
      <c r="E19" s="477"/>
      <c r="F19" s="478"/>
      <c r="G19" s="476" t="s">
        <v>286</v>
      </c>
      <c r="H19" s="477"/>
      <c r="I19" s="478"/>
      <c r="J19" s="298">
        <v>7</v>
      </c>
      <c r="K19" s="299">
        <v>7.003775107983729E-3</v>
      </c>
      <c r="L19" s="298">
        <v>965.53000000000009</v>
      </c>
      <c r="M19" s="300">
        <f t="shared" si="1"/>
        <v>6758.7100000000009</v>
      </c>
      <c r="N19" s="281">
        <v>8.5453111949679236E-3</v>
      </c>
      <c r="O19" s="313" t="s">
        <v>283</v>
      </c>
      <c r="P19" s="272"/>
    </row>
    <row r="20" spans="1:16" ht="15.75" customHeight="1">
      <c r="A20" s="464"/>
      <c r="B20" s="475"/>
      <c r="C20" s="297">
        <v>4</v>
      </c>
      <c r="D20" s="476" t="s">
        <v>134</v>
      </c>
      <c r="E20" s="477"/>
      <c r="F20" s="478"/>
      <c r="G20" s="476" t="s">
        <v>287</v>
      </c>
      <c r="H20" s="477"/>
      <c r="I20" s="478"/>
      <c r="J20" s="298">
        <v>124.39000000000003</v>
      </c>
      <c r="K20" s="299">
        <v>3.9697577795445832E-2</v>
      </c>
      <c r="L20" s="298">
        <v>37.699999999999996</v>
      </c>
      <c r="M20" s="300">
        <f t="shared" si="1"/>
        <v>4689.5030000000006</v>
      </c>
      <c r="N20" s="281"/>
      <c r="O20" s="313" t="s">
        <v>288</v>
      </c>
      <c r="P20" s="272"/>
    </row>
    <row r="21" spans="1:16" ht="15.75" customHeight="1" thickBot="1">
      <c r="A21" s="464"/>
      <c r="B21" s="475"/>
      <c r="C21" s="302">
        <v>5</v>
      </c>
      <c r="D21" s="479" t="s">
        <v>273</v>
      </c>
      <c r="E21" s="480"/>
      <c r="F21" s="481"/>
      <c r="G21" s="476" t="s">
        <v>289</v>
      </c>
      <c r="H21" s="477"/>
      <c r="I21" s="478"/>
      <c r="J21" s="303">
        <v>313.59999999999997</v>
      </c>
      <c r="K21" s="304">
        <v>2.0996334860052656E-2</v>
      </c>
      <c r="L21" s="303">
        <v>12.88</v>
      </c>
      <c r="M21" s="300">
        <f t="shared" si="1"/>
        <v>4039.1679999999997</v>
      </c>
      <c r="N21" s="281"/>
      <c r="O21" s="313" t="s">
        <v>285</v>
      </c>
      <c r="P21" s="278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7-1(月)'!$B$9</f>
        <v>0.1285110769217308</v>
      </c>
      <c r="L22" s="305" t="s">
        <v>269</v>
      </c>
      <c r="M22" s="307">
        <f>SUM(M17:M21)</f>
        <v>54339.733000000029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6</v>
      </c>
      <c r="B25" s="475" t="s">
        <v>290</v>
      </c>
      <c r="C25" s="297">
        <v>1</v>
      </c>
      <c r="D25" s="476" t="s">
        <v>133</v>
      </c>
      <c r="E25" s="477"/>
      <c r="F25" s="478"/>
      <c r="G25" s="476" t="s">
        <v>291</v>
      </c>
      <c r="H25" s="477"/>
      <c r="I25" s="478"/>
      <c r="J25" s="298">
        <v>814.16</v>
      </c>
      <c r="K25" s="299">
        <v>2.1969003321070543E-2</v>
      </c>
      <c r="L25" s="298">
        <v>9.5499999999999989</v>
      </c>
      <c r="M25" s="300">
        <f t="shared" ref="M25:M29" si="2">L25*J25</f>
        <v>7775.2279999999992</v>
      </c>
      <c r="N25" s="281">
        <v>7.2073450567314585E-3</v>
      </c>
      <c r="O25" s="310" t="s">
        <v>292</v>
      </c>
      <c r="P25" s="272"/>
    </row>
    <row r="26" spans="1:16" ht="15.75" customHeight="1">
      <c r="A26" s="464"/>
      <c r="B26" s="475"/>
      <c r="C26" s="297">
        <v>2</v>
      </c>
      <c r="D26" s="476" t="s">
        <v>143</v>
      </c>
      <c r="E26" s="477"/>
      <c r="F26" s="478"/>
      <c r="G26" s="476" t="s">
        <v>293</v>
      </c>
      <c r="H26" s="477"/>
      <c r="I26" s="478"/>
      <c r="J26" s="298">
        <v>318.32</v>
      </c>
      <c r="K26" s="299">
        <v>2.0266515615924428E-2</v>
      </c>
      <c r="L26" s="298">
        <v>7.0400000000000009</v>
      </c>
      <c r="M26" s="300">
        <f t="shared" si="2"/>
        <v>2240.9728000000005</v>
      </c>
      <c r="N26" s="281"/>
      <c r="O26" s="310" t="s">
        <v>292</v>
      </c>
      <c r="P26" s="272"/>
    </row>
    <row r="27" spans="1:16" ht="15.75" customHeight="1">
      <c r="A27" s="464"/>
      <c r="B27" s="475"/>
      <c r="C27" s="297">
        <v>3</v>
      </c>
      <c r="D27" s="476" t="s">
        <v>134</v>
      </c>
      <c r="E27" s="477"/>
      <c r="F27" s="478"/>
      <c r="G27" s="476" t="s">
        <v>294</v>
      </c>
      <c r="H27" s="477"/>
      <c r="I27" s="478"/>
      <c r="J27" s="298">
        <v>333.9</v>
      </c>
      <c r="K27" s="299">
        <v>2.0688766181222899E-2</v>
      </c>
      <c r="L27" s="298">
        <v>6.4099999999999993</v>
      </c>
      <c r="M27" s="300">
        <f t="shared" si="2"/>
        <v>2140.2989999999995</v>
      </c>
      <c r="N27" s="281"/>
      <c r="O27" s="310" t="s">
        <v>292</v>
      </c>
      <c r="P27" s="272"/>
    </row>
    <row r="28" spans="1:16" ht="15.75" customHeight="1">
      <c r="A28" s="464"/>
      <c r="B28" s="475"/>
      <c r="C28" s="297">
        <v>4</v>
      </c>
      <c r="D28" s="476" t="s">
        <v>144</v>
      </c>
      <c r="E28" s="477"/>
      <c r="F28" s="478"/>
      <c r="G28" s="476" t="s">
        <v>295</v>
      </c>
      <c r="H28" s="477"/>
      <c r="I28" s="478"/>
      <c r="J28" s="298">
        <v>342.75</v>
      </c>
      <c r="K28" s="299">
        <v>3.1244398986947204E-2</v>
      </c>
      <c r="L28" s="298">
        <v>2.83</v>
      </c>
      <c r="M28" s="300">
        <f t="shared" si="2"/>
        <v>969.98250000000007</v>
      </c>
      <c r="N28" s="281"/>
      <c r="O28" s="310" t="s">
        <v>292</v>
      </c>
      <c r="P28" s="272"/>
    </row>
    <row r="29" spans="1:16" ht="15.75" customHeight="1" thickBot="1">
      <c r="A29" s="464"/>
      <c r="B29" s="475"/>
      <c r="C29" s="302">
        <v>5</v>
      </c>
      <c r="D29" s="479" t="s">
        <v>147</v>
      </c>
      <c r="E29" s="480"/>
      <c r="F29" s="481"/>
      <c r="G29" s="479" t="s">
        <v>296</v>
      </c>
      <c r="H29" s="480"/>
      <c r="I29" s="481"/>
      <c r="J29" s="303">
        <v>417.58</v>
      </c>
      <c r="K29" s="304">
        <v>4.732789855072464E-2</v>
      </c>
      <c r="L29" s="303">
        <v>2.09</v>
      </c>
      <c r="M29" s="300">
        <f t="shared" si="2"/>
        <v>872.74219999999991</v>
      </c>
      <c r="N29" s="281"/>
      <c r="O29" s="311" t="s">
        <v>292</v>
      </c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7-1(月)'!$B$9</f>
        <v>3.3107549802721285E-2</v>
      </c>
      <c r="L30" s="305" t="s">
        <v>269</v>
      </c>
      <c r="M30" s="307">
        <f>SUM(M25:M29)</f>
        <v>13999.224499999998</v>
      </c>
      <c r="N30" s="482"/>
      <c r="O30" s="483"/>
      <c r="P30" s="484"/>
    </row>
    <row r="31" spans="1:16" ht="15.75" customHeight="1" thickTop="1"/>
    <row r="32" spans="1:16" ht="15.75" customHeight="1">
      <c r="A32" s="464" t="s">
        <v>260</v>
      </c>
      <c r="B32" s="464"/>
      <c r="C32" s="292" t="s">
        <v>212</v>
      </c>
      <c r="D32" s="470" t="s">
        <v>213</v>
      </c>
      <c r="E32" s="471"/>
      <c r="F32" s="472"/>
      <c r="G32" s="293" t="s">
        <v>264</v>
      </c>
      <c r="H32" s="294"/>
      <c r="I32" s="292"/>
      <c r="J32" s="295" t="s">
        <v>265</v>
      </c>
      <c r="K32" s="295" t="s">
        <v>23</v>
      </c>
      <c r="L32" s="295" t="s">
        <v>266</v>
      </c>
      <c r="M32" s="295" t="s">
        <v>249</v>
      </c>
      <c r="N32" s="295" t="s">
        <v>270</v>
      </c>
      <c r="O32" s="473" t="s">
        <v>218</v>
      </c>
      <c r="P32" s="474"/>
    </row>
    <row r="33" spans="1:16" ht="15.75" customHeight="1">
      <c r="A33" s="464">
        <v>7</v>
      </c>
      <c r="B33" s="475" t="s">
        <v>297</v>
      </c>
      <c r="C33" s="297">
        <v>1</v>
      </c>
      <c r="D33" s="476" t="s">
        <v>273</v>
      </c>
      <c r="E33" s="477"/>
      <c r="F33" s="478"/>
      <c r="G33" s="476" t="s">
        <v>298</v>
      </c>
      <c r="H33" s="477"/>
      <c r="I33" s="478"/>
      <c r="J33" s="298">
        <v>5.8000000000000025</v>
      </c>
      <c r="K33" s="299">
        <v>1.3341602572205772E-2</v>
      </c>
      <c r="L33" s="298">
        <v>8166.3900000000012</v>
      </c>
      <c r="M33" s="300">
        <f t="shared" ref="M33:M37" si="3">L33*J33</f>
        <v>47365.062000000027</v>
      </c>
      <c r="N33" s="281">
        <v>1.989936161427747E-2</v>
      </c>
      <c r="O33" s="310" t="s">
        <v>299</v>
      </c>
      <c r="P33" s="278"/>
    </row>
    <row r="34" spans="1:16" ht="15.75" customHeight="1">
      <c r="A34" s="464"/>
      <c r="B34" s="475"/>
      <c r="C34" s="297">
        <v>2</v>
      </c>
      <c r="D34" s="476" t="s">
        <v>196</v>
      </c>
      <c r="E34" s="477"/>
      <c r="F34" s="478"/>
      <c r="G34" s="476" t="s">
        <v>300</v>
      </c>
      <c r="H34" s="477"/>
      <c r="I34" s="478"/>
      <c r="J34" s="298">
        <v>7</v>
      </c>
      <c r="K34" s="299">
        <v>8.5471038269033812E-3</v>
      </c>
      <c r="L34" s="298">
        <v>459.23</v>
      </c>
      <c r="M34" s="300">
        <f t="shared" si="3"/>
        <v>3214.61</v>
      </c>
      <c r="N34" s="281"/>
      <c r="O34" s="301" t="s">
        <v>301</v>
      </c>
      <c r="P34" s="278"/>
    </row>
    <row r="35" spans="1:16" ht="15.75" customHeight="1">
      <c r="A35" s="464"/>
      <c r="B35" s="475"/>
      <c r="C35" s="297">
        <v>3</v>
      </c>
      <c r="D35" s="476" t="s">
        <v>273</v>
      </c>
      <c r="E35" s="477"/>
      <c r="F35" s="478"/>
      <c r="G35" s="476" t="s">
        <v>302</v>
      </c>
      <c r="H35" s="477"/>
      <c r="I35" s="478"/>
      <c r="J35" s="298">
        <v>4.3</v>
      </c>
      <c r="K35" s="299">
        <v>1.0346715574974331E-2</v>
      </c>
      <c r="L35" s="298">
        <v>530.01</v>
      </c>
      <c r="M35" s="300">
        <f t="shared" si="3"/>
        <v>2279.0429999999997</v>
      </c>
      <c r="N35" s="281">
        <v>5.6048613409834854E-3</v>
      </c>
      <c r="O35" s="310" t="s">
        <v>303</v>
      </c>
      <c r="P35" s="272"/>
    </row>
    <row r="36" spans="1:16" ht="15.75" customHeight="1">
      <c r="A36" s="464"/>
      <c r="B36" s="475"/>
      <c r="C36" s="297">
        <v>4</v>
      </c>
      <c r="D36" s="476" t="s">
        <v>273</v>
      </c>
      <c r="E36" s="477"/>
      <c r="F36" s="478"/>
      <c r="G36" s="476" t="s">
        <v>304</v>
      </c>
      <c r="H36" s="477"/>
      <c r="I36" s="478"/>
      <c r="J36" s="298">
        <v>4.4000000000000004</v>
      </c>
      <c r="K36" s="299">
        <v>2.0017494441349454E-2</v>
      </c>
      <c r="L36" s="298">
        <v>193.18</v>
      </c>
      <c r="M36" s="300">
        <f t="shared" si="3"/>
        <v>849.99200000000008</v>
      </c>
      <c r="N36" s="281">
        <v>1.3148217587731761E-2</v>
      </c>
      <c r="O36" s="310" t="s">
        <v>301</v>
      </c>
      <c r="P36" s="272"/>
    </row>
    <row r="37" spans="1:16" ht="15.75" customHeight="1" thickBot="1">
      <c r="A37" s="464"/>
      <c r="B37" s="475"/>
      <c r="C37" s="302">
        <v>5</v>
      </c>
      <c r="D37" s="479" t="s">
        <v>171</v>
      </c>
      <c r="E37" s="480"/>
      <c r="F37" s="481"/>
      <c r="G37" s="479" t="s">
        <v>305</v>
      </c>
      <c r="H37" s="480"/>
      <c r="I37" s="481"/>
      <c r="J37" s="303">
        <v>194.63</v>
      </c>
      <c r="K37" s="304">
        <v>4.866757000903342E-2</v>
      </c>
      <c r="L37" s="303">
        <v>4.3099999999999996</v>
      </c>
      <c r="M37" s="300">
        <f t="shared" si="3"/>
        <v>838.85529999999994</v>
      </c>
      <c r="N37" s="281"/>
      <c r="O37" s="311" t="s">
        <v>306</v>
      </c>
      <c r="P37" s="312"/>
    </row>
    <row r="38" spans="1:16" ht="15.75" customHeight="1" thickTop="1" thickBot="1">
      <c r="A38" s="464"/>
      <c r="B38" s="475"/>
      <c r="C38" s="485"/>
      <c r="D38" s="485"/>
      <c r="E38" s="485"/>
      <c r="F38" s="485"/>
      <c r="G38" s="485"/>
      <c r="H38" s="485"/>
      <c r="I38" s="486"/>
      <c r="J38" s="305" t="s">
        <v>268</v>
      </c>
      <c r="K38" s="306">
        <f>M38/'生產管理報表 7-1(月)'!$B$9</f>
        <v>0.1290025840691599</v>
      </c>
      <c r="L38" s="305" t="s">
        <v>269</v>
      </c>
      <c r="M38" s="307">
        <f>SUM(M33:M37)</f>
        <v>54547.562300000027</v>
      </c>
      <c r="N38" s="482"/>
      <c r="O38" s="483"/>
      <c r="P38" s="48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307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7">
        <v>1</v>
      </c>
      <c r="C5" s="467"/>
      <c r="D5" s="467">
        <v>2</v>
      </c>
      <c r="E5" s="467"/>
      <c r="F5" s="467">
        <v>3</v>
      </c>
      <c r="G5" s="467"/>
      <c r="H5" s="464">
        <v>4</v>
      </c>
      <c r="I5" s="464"/>
      <c r="J5" s="464">
        <v>5</v>
      </c>
      <c r="K5" s="464"/>
      <c r="L5" s="464">
        <v>6</v>
      </c>
      <c r="M5" s="464"/>
      <c r="N5" s="464">
        <v>7</v>
      </c>
      <c r="O5" s="464"/>
      <c r="P5" s="464">
        <v>8</v>
      </c>
      <c r="Q5" s="464"/>
    </row>
    <row r="6" spans="1:17" ht="15.75" customHeight="1">
      <c r="A6" s="375"/>
      <c r="B6" s="468" t="s">
        <v>245</v>
      </c>
      <c r="C6" s="468"/>
      <c r="D6" s="468" t="s">
        <v>261</v>
      </c>
      <c r="E6" s="468"/>
      <c r="F6" s="468" t="s">
        <v>247</v>
      </c>
      <c r="G6" s="468"/>
      <c r="H6" s="375" t="s">
        <v>262</v>
      </c>
      <c r="I6" s="375"/>
      <c r="J6" s="375" t="s">
        <v>252</v>
      </c>
      <c r="K6" s="375"/>
      <c r="L6" s="375" t="s">
        <v>253</v>
      </c>
      <c r="M6" s="375"/>
      <c r="N6" s="375" t="s">
        <v>254</v>
      </c>
      <c r="O6" s="375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270</v>
      </c>
      <c r="O8" s="473" t="s">
        <v>218</v>
      </c>
      <c r="P8" s="474"/>
    </row>
    <row r="9" spans="1:17" ht="15.75" customHeight="1">
      <c r="A9" s="464">
        <v>1</v>
      </c>
      <c r="B9" s="475" t="s">
        <v>267</v>
      </c>
      <c r="C9" s="297">
        <v>1</v>
      </c>
      <c r="D9" s="476"/>
      <c r="E9" s="477"/>
      <c r="F9" s="478"/>
      <c r="G9" s="476"/>
      <c r="H9" s="477"/>
      <c r="I9" s="47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64"/>
      <c r="B10" s="475"/>
      <c r="C10" s="297">
        <v>2</v>
      </c>
      <c r="D10" s="476"/>
      <c r="E10" s="477"/>
      <c r="F10" s="478"/>
      <c r="G10" s="476"/>
      <c r="H10" s="477"/>
      <c r="I10" s="47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64"/>
      <c r="B11" s="475"/>
      <c r="C11" s="297">
        <v>3</v>
      </c>
      <c r="D11" s="476"/>
      <c r="E11" s="477"/>
      <c r="F11" s="478"/>
      <c r="G11" s="476"/>
      <c r="H11" s="477"/>
      <c r="I11" s="47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64"/>
      <c r="B12" s="475"/>
      <c r="C12" s="297">
        <v>4</v>
      </c>
      <c r="D12" s="476"/>
      <c r="E12" s="477"/>
      <c r="F12" s="478"/>
      <c r="G12" s="476"/>
      <c r="H12" s="477"/>
      <c r="I12" s="47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64"/>
      <c r="B13" s="475"/>
      <c r="C13" s="302">
        <v>5</v>
      </c>
      <c r="D13" s="479"/>
      <c r="E13" s="480"/>
      <c r="F13" s="481"/>
      <c r="G13" s="479"/>
      <c r="H13" s="480"/>
      <c r="I13" s="48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64"/>
      <c r="B14" s="475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7-1(月)'!$B$10</f>
        <v>0</v>
      </c>
      <c r="L14" s="305" t="s">
        <v>269</v>
      </c>
      <c r="M14" s="307">
        <f>SUM(M9:M13)</f>
        <v>0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2</v>
      </c>
      <c r="B17" s="475" t="s">
        <v>271</v>
      </c>
      <c r="C17" s="297">
        <v>1</v>
      </c>
      <c r="D17" s="476"/>
      <c r="E17" s="477"/>
      <c r="F17" s="478"/>
      <c r="G17" s="476"/>
      <c r="H17" s="477"/>
      <c r="I17" s="47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64"/>
      <c r="B18" s="475"/>
      <c r="C18" s="297">
        <v>2</v>
      </c>
      <c r="D18" s="476"/>
      <c r="E18" s="477"/>
      <c r="F18" s="478"/>
      <c r="G18" s="476"/>
      <c r="H18" s="477"/>
      <c r="I18" s="47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64"/>
      <c r="B19" s="475"/>
      <c r="C19" s="297">
        <v>3</v>
      </c>
      <c r="D19" s="476"/>
      <c r="E19" s="477"/>
      <c r="F19" s="478"/>
      <c r="G19" s="476"/>
      <c r="H19" s="477"/>
      <c r="I19" s="47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64"/>
      <c r="B20" s="475"/>
      <c r="C20" s="297">
        <v>4</v>
      </c>
      <c r="D20" s="476"/>
      <c r="E20" s="477"/>
      <c r="F20" s="478"/>
      <c r="G20" s="476"/>
      <c r="H20" s="477"/>
      <c r="I20" s="47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64"/>
      <c r="B21" s="475"/>
      <c r="C21" s="302">
        <v>5</v>
      </c>
      <c r="D21" s="479"/>
      <c r="E21" s="480"/>
      <c r="F21" s="481"/>
      <c r="G21" s="479"/>
      <c r="H21" s="480"/>
      <c r="I21" s="48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7-1(月)'!$B$10</f>
        <v>0</v>
      </c>
      <c r="L22" s="305" t="s">
        <v>269</v>
      </c>
      <c r="M22" s="307">
        <f>SUM(M17:M21)</f>
        <v>0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3</v>
      </c>
      <c r="B25" s="475" t="s">
        <v>272</v>
      </c>
      <c r="C25" s="297">
        <v>1</v>
      </c>
      <c r="D25" s="476"/>
      <c r="E25" s="477"/>
      <c r="F25" s="478"/>
      <c r="G25" s="476"/>
      <c r="H25" s="477"/>
      <c r="I25" s="47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64"/>
      <c r="B26" s="475"/>
      <c r="C26" s="297">
        <v>2</v>
      </c>
      <c r="D26" s="476"/>
      <c r="E26" s="477"/>
      <c r="F26" s="478"/>
      <c r="G26" s="476"/>
      <c r="H26" s="477"/>
      <c r="I26" s="47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64"/>
      <c r="B27" s="475"/>
      <c r="C27" s="297">
        <v>3</v>
      </c>
      <c r="D27" s="476"/>
      <c r="E27" s="477"/>
      <c r="F27" s="478"/>
      <c r="G27" s="476"/>
      <c r="H27" s="477"/>
      <c r="I27" s="47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64"/>
      <c r="B28" s="475"/>
      <c r="C28" s="297">
        <v>4</v>
      </c>
      <c r="D28" s="476"/>
      <c r="E28" s="477"/>
      <c r="F28" s="478"/>
      <c r="G28" s="476"/>
      <c r="H28" s="477"/>
      <c r="I28" s="47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64"/>
      <c r="B29" s="475"/>
      <c r="C29" s="302">
        <v>5</v>
      </c>
      <c r="D29" s="479"/>
      <c r="E29" s="480"/>
      <c r="F29" s="481"/>
      <c r="G29" s="479"/>
      <c r="H29" s="480"/>
      <c r="I29" s="48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7-1(月)'!$B$10</f>
        <v>0</v>
      </c>
      <c r="L30" s="305" t="s">
        <v>269</v>
      </c>
      <c r="M30" s="307">
        <f>SUM(M25:M29)</f>
        <v>0</v>
      </c>
      <c r="N30" s="482"/>
      <c r="O30" s="483"/>
      <c r="P30" s="48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30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G19" sqref="G19:I1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307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4">
        <v>1</v>
      </c>
      <c r="C5" s="464"/>
      <c r="D5" s="464">
        <v>2</v>
      </c>
      <c r="E5" s="464"/>
      <c r="F5" s="464">
        <v>3</v>
      </c>
      <c r="G5" s="464"/>
      <c r="H5" s="467">
        <v>4</v>
      </c>
      <c r="I5" s="467"/>
      <c r="J5" s="467">
        <v>5</v>
      </c>
      <c r="K5" s="467"/>
      <c r="L5" s="467">
        <v>6</v>
      </c>
      <c r="M5" s="467"/>
      <c r="N5" s="467">
        <v>7</v>
      </c>
      <c r="O5" s="467"/>
      <c r="P5" s="464">
        <v>8</v>
      </c>
      <c r="Q5" s="464"/>
    </row>
    <row r="6" spans="1:17" ht="15.75" customHeight="1">
      <c r="A6" s="375"/>
      <c r="B6" s="375" t="s">
        <v>245</v>
      </c>
      <c r="C6" s="375"/>
      <c r="D6" s="375" t="s">
        <v>261</v>
      </c>
      <c r="E6" s="375"/>
      <c r="F6" s="375" t="s">
        <v>247</v>
      </c>
      <c r="G6" s="375"/>
      <c r="H6" s="487" t="s">
        <v>262</v>
      </c>
      <c r="I6" s="487"/>
      <c r="J6" s="468" t="s">
        <v>252</v>
      </c>
      <c r="K6" s="468"/>
      <c r="L6" s="468" t="s">
        <v>253</v>
      </c>
      <c r="M6" s="468"/>
      <c r="N6" s="468" t="s">
        <v>254</v>
      </c>
      <c r="O6" s="468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270</v>
      </c>
      <c r="O8" s="473" t="s">
        <v>218</v>
      </c>
      <c r="P8" s="474"/>
    </row>
    <row r="9" spans="1:17" ht="15.75" customHeight="1">
      <c r="A9" s="464">
        <v>4</v>
      </c>
      <c r="B9" s="488" t="s">
        <v>262</v>
      </c>
      <c r="C9" s="297">
        <v>1</v>
      </c>
      <c r="D9" s="476" t="s">
        <v>273</v>
      </c>
      <c r="E9" s="477"/>
      <c r="F9" s="478"/>
      <c r="G9" s="476" t="s">
        <v>308</v>
      </c>
      <c r="H9" s="477"/>
      <c r="I9" s="478"/>
      <c r="J9" s="298">
        <v>410.15999999999991</v>
      </c>
      <c r="K9" s="299">
        <v>5.9602749203849512E-3</v>
      </c>
      <c r="L9" s="298">
        <v>117.77</v>
      </c>
      <c r="M9" s="300">
        <f t="shared" ref="M9:M13" si="0">L9*J9</f>
        <v>48304.543199999986</v>
      </c>
      <c r="N9" s="281"/>
      <c r="O9" s="301" t="s">
        <v>309</v>
      </c>
      <c r="P9" s="272"/>
    </row>
    <row r="10" spans="1:17" ht="15.75" customHeight="1">
      <c r="A10" s="464"/>
      <c r="B10" s="488"/>
      <c r="C10" s="297">
        <v>2</v>
      </c>
      <c r="D10" s="476" t="s">
        <v>273</v>
      </c>
      <c r="E10" s="477"/>
      <c r="F10" s="478"/>
      <c r="G10" s="476" t="s">
        <v>289</v>
      </c>
      <c r="H10" s="477"/>
      <c r="I10" s="478"/>
      <c r="J10" s="298">
        <v>313.60000000000014</v>
      </c>
      <c r="K10" s="299">
        <v>9.4510514641082607E-3</v>
      </c>
      <c r="L10" s="298">
        <v>149.57999999999998</v>
      </c>
      <c r="M10" s="300">
        <f t="shared" si="0"/>
        <v>46908.288000000015</v>
      </c>
      <c r="N10" s="281">
        <v>4.6375175062680473E-3</v>
      </c>
      <c r="O10" s="301" t="s">
        <v>310</v>
      </c>
      <c r="P10" s="272"/>
    </row>
    <row r="11" spans="1:17" ht="15.75" customHeight="1">
      <c r="A11" s="464"/>
      <c r="B11" s="488"/>
      <c r="C11" s="297">
        <v>3</v>
      </c>
      <c r="D11" s="476" t="s">
        <v>273</v>
      </c>
      <c r="E11" s="477"/>
      <c r="F11" s="478"/>
      <c r="G11" s="476" t="s">
        <v>311</v>
      </c>
      <c r="H11" s="477"/>
      <c r="I11" s="478"/>
      <c r="J11" s="298">
        <v>156.72999999999999</v>
      </c>
      <c r="K11" s="299">
        <v>1.506802456382122E-2</v>
      </c>
      <c r="L11" s="298">
        <v>188.64000000000007</v>
      </c>
      <c r="M11" s="300">
        <f t="shared" si="0"/>
        <v>29565.547200000008</v>
      </c>
      <c r="N11" s="281">
        <v>4.3274729822490631E-3</v>
      </c>
      <c r="O11" s="301" t="s">
        <v>310</v>
      </c>
      <c r="P11" s="272"/>
    </row>
    <row r="12" spans="1:17" ht="15.75" customHeight="1">
      <c r="A12" s="464"/>
      <c r="B12" s="488"/>
      <c r="C12" s="297">
        <v>4</v>
      </c>
      <c r="D12" s="476" t="s">
        <v>143</v>
      </c>
      <c r="E12" s="477"/>
      <c r="F12" s="478"/>
      <c r="G12" s="476" t="s">
        <v>312</v>
      </c>
      <c r="H12" s="477"/>
      <c r="I12" s="478"/>
      <c r="J12" s="298">
        <v>930.36000000000024</v>
      </c>
      <c r="K12" s="299">
        <v>1.3069212786890655E-2</v>
      </c>
      <c r="L12" s="298">
        <v>28.409999999999997</v>
      </c>
      <c r="M12" s="300">
        <f t="shared" si="0"/>
        <v>26431.527600000005</v>
      </c>
      <c r="N12" s="281"/>
      <c r="O12" s="301" t="s">
        <v>313</v>
      </c>
      <c r="P12" s="278"/>
    </row>
    <row r="13" spans="1:17" ht="15.75" customHeight="1" thickBot="1">
      <c r="A13" s="464"/>
      <c r="B13" s="488"/>
      <c r="C13" s="302">
        <v>5</v>
      </c>
      <c r="D13" s="479" t="s">
        <v>196</v>
      </c>
      <c r="E13" s="480"/>
      <c r="F13" s="481"/>
      <c r="G13" s="479" t="s">
        <v>314</v>
      </c>
      <c r="H13" s="480"/>
      <c r="I13" s="481"/>
      <c r="J13" s="303">
        <v>100.52</v>
      </c>
      <c r="K13" s="304">
        <v>1.0815934936102625E-2</v>
      </c>
      <c r="L13" s="303">
        <v>213.75000000000003</v>
      </c>
      <c r="M13" s="300">
        <f t="shared" si="0"/>
        <v>21486.15</v>
      </c>
      <c r="N13" s="281"/>
      <c r="O13" s="301" t="s">
        <v>315</v>
      </c>
      <c r="P13" s="272"/>
    </row>
    <row r="14" spans="1:17" ht="15.75" customHeight="1" thickTop="1" thickBot="1">
      <c r="A14" s="464"/>
      <c r="B14" s="488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7-1(月)'!$B$10</f>
        <v>0.13518984728145797</v>
      </c>
      <c r="L14" s="305" t="s">
        <v>269</v>
      </c>
      <c r="M14" s="307">
        <f>SUM(M9:M13)</f>
        <v>172696.05600000001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5</v>
      </c>
      <c r="B17" s="475" t="s">
        <v>281</v>
      </c>
      <c r="C17" s="297">
        <v>1</v>
      </c>
      <c r="D17" s="476" t="s">
        <v>273</v>
      </c>
      <c r="E17" s="477"/>
      <c r="F17" s="478"/>
      <c r="G17" s="476" t="s">
        <v>316</v>
      </c>
      <c r="H17" s="477"/>
      <c r="I17" s="478"/>
      <c r="J17" s="298">
        <v>278.75</v>
      </c>
      <c r="K17" s="299">
        <v>3.9852917329343861E-3</v>
      </c>
      <c r="L17" s="298">
        <v>1516.9700000000003</v>
      </c>
      <c r="M17" s="300">
        <f t="shared" ref="M17:M21" si="1">L17*J17</f>
        <v>422855.38750000007</v>
      </c>
      <c r="N17" s="281">
        <v>3.2457848658701337E-4</v>
      </c>
      <c r="O17" s="301" t="s">
        <v>317</v>
      </c>
      <c r="P17" s="278"/>
    </row>
    <row r="18" spans="1:16" ht="15.75" customHeight="1">
      <c r="A18" s="464"/>
      <c r="B18" s="475"/>
      <c r="C18" s="297">
        <v>2</v>
      </c>
      <c r="D18" s="476" t="s">
        <v>160</v>
      </c>
      <c r="E18" s="477"/>
      <c r="F18" s="478"/>
      <c r="G18" s="476" t="s">
        <v>318</v>
      </c>
      <c r="H18" s="477"/>
      <c r="I18" s="478"/>
      <c r="J18" s="298">
        <v>17.75</v>
      </c>
      <c r="K18" s="299">
        <v>2.0245332760426005E-4</v>
      </c>
      <c r="L18" s="298">
        <v>9052.0400000000009</v>
      </c>
      <c r="M18" s="300">
        <f t="shared" si="1"/>
        <v>160673.71000000002</v>
      </c>
      <c r="N18" s="281">
        <v>0</v>
      </c>
      <c r="O18" s="313" t="s">
        <v>319</v>
      </c>
      <c r="P18" s="278"/>
    </row>
    <row r="19" spans="1:16" ht="15.75" customHeight="1">
      <c r="A19" s="464"/>
      <c r="B19" s="475"/>
      <c r="C19" s="297">
        <v>3</v>
      </c>
      <c r="D19" s="476"/>
      <c r="E19" s="477"/>
      <c r="F19" s="478"/>
      <c r="G19" s="476"/>
      <c r="H19" s="477"/>
      <c r="I19" s="478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464"/>
      <c r="B20" s="475"/>
      <c r="C20" s="297">
        <v>4</v>
      </c>
      <c r="D20" s="476"/>
      <c r="E20" s="477"/>
      <c r="F20" s="478"/>
      <c r="G20" s="476"/>
      <c r="H20" s="477"/>
      <c r="I20" s="478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464"/>
      <c r="B21" s="475"/>
      <c r="C21" s="302">
        <v>5</v>
      </c>
      <c r="D21" s="479"/>
      <c r="E21" s="480"/>
      <c r="F21" s="481"/>
      <c r="G21" s="476"/>
      <c r="H21" s="477"/>
      <c r="I21" s="478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7-1(月)'!$B$10</f>
        <v>0.45679798023477747</v>
      </c>
      <c r="L22" s="305" t="s">
        <v>269</v>
      </c>
      <c r="M22" s="307">
        <f>SUM(M17:M21)</f>
        <v>583529.09750000015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6</v>
      </c>
      <c r="B25" s="475" t="s">
        <v>290</v>
      </c>
      <c r="C25" s="297">
        <v>1</v>
      </c>
      <c r="D25" s="476" t="s">
        <v>133</v>
      </c>
      <c r="E25" s="477"/>
      <c r="F25" s="478"/>
      <c r="G25" s="476" t="s">
        <v>320</v>
      </c>
      <c r="H25" s="477"/>
      <c r="I25" s="478"/>
      <c r="J25" s="298">
        <v>814.16</v>
      </c>
      <c r="K25" s="299">
        <v>1.2074286557638257E-2</v>
      </c>
      <c r="L25" s="298">
        <v>69.7</v>
      </c>
      <c r="M25" s="300">
        <f t="shared" ref="M25:M29" si="2">L25*J25</f>
        <v>56746.951999999997</v>
      </c>
      <c r="N25" s="281">
        <v>4.9189108117379168E-3</v>
      </c>
      <c r="O25" s="310" t="s">
        <v>292</v>
      </c>
      <c r="P25" s="278"/>
    </row>
    <row r="26" spans="1:16" ht="15.75" customHeight="1">
      <c r="A26" s="464"/>
      <c r="B26" s="475"/>
      <c r="C26" s="297">
        <v>2</v>
      </c>
      <c r="D26" s="476" t="s">
        <v>143</v>
      </c>
      <c r="E26" s="477"/>
      <c r="F26" s="478"/>
      <c r="G26" s="476" t="s">
        <v>293</v>
      </c>
      <c r="H26" s="477"/>
      <c r="I26" s="478"/>
      <c r="J26" s="298">
        <v>318.31999999999994</v>
      </c>
      <c r="K26" s="299">
        <v>9.2858506926752279E-3</v>
      </c>
      <c r="L26" s="298">
        <v>111.00000000000006</v>
      </c>
      <c r="M26" s="300">
        <f t="shared" si="2"/>
        <v>35333.520000000011</v>
      </c>
      <c r="N26" s="281">
        <v>6.0820765745143966E-3</v>
      </c>
      <c r="O26" s="310" t="s">
        <v>292</v>
      </c>
      <c r="P26" s="278"/>
    </row>
    <row r="27" spans="1:16" ht="15.75" customHeight="1">
      <c r="A27" s="464"/>
      <c r="B27" s="475"/>
      <c r="C27" s="297">
        <v>3</v>
      </c>
      <c r="D27" s="476" t="s">
        <v>134</v>
      </c>
      <c r="E27" s="477"/>
      <c r="F27" s="478"/>
      <c r="G27" s="476" t="s">
        <v>294</v>
      </c>
      <c r="H27" s="477"/>
      <c r="I27" s="478"/>
      <c r="J27" s="298">
        <v>333.89999999999986</v>
      </c>
      <c r="K27" s="299">
        <v>1.0169385734641727E-2</v>
      </c>
      <c r="L27" s="298">
        <v>104.17000000000006</v>
      </c>
      <c r="M27" s="300">
        <f t="shared" si="2"/>
        <v>34782.363000000005</v>
      </c>
      <c r="N27" s="281">
        <v>8.3389416724977423E-3</v>
      </c>
      <c r="O27" s="310" t="s">
        <v>292</v>
      </c>
      <c r="P27" s="278"/>
    </row>
    <row r="28" spans="1:16" ht="15.75" customHeight="1">
      <c r="A28" s="464"/>
      <c r="B28" s="475"/>
      <c r="C28" s="297">
        <v>4</v>
      </c>
      <c r="D28" s="476" t="s">
        <v>149</v>
      </c>
      <c r="E28" s="477"/>
      <c r="F28" s="478"/>
      <c r="G28" s="476" t="s">
        <v>321</v>
      </c>
      <c r="H28" s="477"/>
      <c r="I28" s="478"/>
      <c r="J28" s="298">
        <v>388.59999999999997</v>
      </c>
      <c r="K28" s="299">
        <v>6.2848254114431347E-3</v>
      </c>
      <c r="L28" s="298">
        <v>40.890000000000015</v>
      </c>
      <c r="M28" s="300">
        <f t="shared" si="2"/>
        <v>15889.854000000005</v>
      </c>
      <c r="N28" s="281"/>
      <c r="O28" s="310" t="s">
        <v>292</v>
      </c>
      <c r="P28" s="278"/>
    </row>
    <row r="29" spans="1:16" ht="15.75" customHeight="1" thickBot="1">
      <c r="A29" s="464"/>
      <c r="B29" s="475"/>
      <c r="C29" s="302">
        <v>5</v>
      </c>
      <c r="D29" s="479" t="s">
        <v>140</v>
      </c>
      <c r="E29" s="480"/>
      <c r="F29" s="481"/>
      <c r="G29" s="479" t="s">
        <v>322</v>
      </c>
      <c r="H29" s="480"/>
      <c r="I29" s="481"/>
      <c r="J29" s="303">
        <v>331.58</v>
      </c>
      <c r="K29" s="304">
        <v>7.7114341122611653E-3</v>
      </c>
      <c r="L29" s="303">
        <v>33.500000000000007</v>
      </c>
      <c r="M29" s="300">
        <f t="shared" si="2"/>
        <v>11107.930000000002</v>
      </c>
      <c r="N29" s="281"/>
      <c r="O29" s="311" t="s">
        <v>292</v>
      </c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7-1(月)'!$B$10</f>
        <v>0.12044509913556214</v>
      </c>
      <c r="L30" s="305" t="s">
        <v>269</v>
      </c>
      <c r="M30" s="307">
        <f>SUM(M25:M29)</f>
        <v>153860.61900000001</v>
      </c>
      <c r="N30" s="482"/>
      <c r="O30" s="483"/>
      <c r="P30" s="484"/>
    </row>
    <row r="31" spans="1:16" ht="15.75" customHeight="1" thickTop="1"/>
    <row r="32" spans="1:16" ht="15.75" customHeight="1">
      <c r="A32" s="464" t="s">
        <v>260</v>
      </c>
      <c r="B32" s="464"/>
      <c r="C32" s="292" t="s">
        <v>212</v>
      </c>
      <c r="D32" s="470" t="s">
        <v>213</v>
      </c>
      <c r="E32" s="471"/>
      <c r="F32" s="472"/>
      <c r="G32" s="293" t="s">
        <v>264</v>
      </c>
      <c r="H32" s="294"/>
      <c r="I32" s="292"/>
      <c r="J32" s="295" t="s">
        <v>265</v>
      </c>
      <c r="K32" s="295" t="s">
        <v>23</v>
      </c>
      <c r="L32" s="295" t="s">
        <v>266</v>
      </c>
      <c r="M32" s="295" t="s">
        <v>249</v>
      </c>
      <c r="N32" s="295" t="s">
        <v>270</v>
      </c>
      <c r="O32" s="473" t="s">
        <v>218</v>
      </c>
      <c r="P32" s="474"/>
    </row>
    <row r="33" spans="1:16" ht="15.75" customHeight="1">
      <c r="A33" s="464">
        <v>7</v>
      </c>
      <c r="B33" s="475" t="s">
        <v>297</v>
      </c>
      <c r="C33" s="297">
        <v>1</v>
      </c>
      <c r="D33" s="476"/>
      <c r="E33" s="477"/>
      <c r="F33" s="478"/>
      <c r="G33" s="476"/>
      <c r="H33" s="477"/>
      <c r="I33" s="478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464"/>
      <c r="B34" s="475"/>
      <c r="C34" s="297">
        <v>2</v>
      </c>
      <c r="D34" s="476"/>
      <c r="E34" s="477"/>
      <c r="F34" s="478"/>
      <c r="G34" s="476"/>
      <c r="H34" s="477"/>
      <c r="I34" s="478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464"/>
      <c r="B35" s="475"/>
      <c r="C35" s="297">
        <v>3</v>
      </c>
      <c r="D35" s="476"/>
      <c r="E35" s="477"/>
      <c r="F35" s="478"/>
      <c r="G35" s="476"/>
      <c r="H35" s="477"/>
      <c r="I35" s="478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464"/>
      <c r="B36" s="475"/>
      <c r="C36" s="297">
        <v>4</v>
      </c>
      <c r="D36" s="476"/>
      <c r="E36" s="477"/>
      <c r="F36" s="478"/>
      <c r="G36" s="476"/>
      <c r="H36" s="477"/>
      <c r="I36" s="478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464"/>
      <c r="B37" s="475"/>
      <c r="C37" s="302">
        <v>5</v>
      </c>
      <c r="D37" s="479"/>
      <c r="E37" s="480"/>
      <c r="F37" s="481"/>
      <c r="G37" s="479"/>
      <c r="H37" s="480"/>
      <c r="I37" s="481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464"/>
      <c r="B38" s="475"/>
      <c r="C38" s="485"/>
      <c r="D38" s="485"/>
      <c r="E38" s="485"/>
      <c r="F38" s="485"/>
      <c r="G38" s="485"/>
      <c r="H38" s="485"/>
      <c r="I38" s="486"/>
      <c r="J38" s="305" t="s">
        <v>268</v>
      </c>
      <c r="K38" s="306">
        <f>M38/'生產管理報表 7-1(月)'!$B$10</f>
        <v>0</v>
      </c>
      <c r="L38" s="305" t="s">
        <v>269</v>
      </c>
      <c r="M38" s="307">
        <f>SUM(M33:M37)</f>
        <v>0</v>
      </c>
      <c r="N38" s="482"/>
      <c r="O38" s="483"/>
      <c r="P38" s="48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N26" sqref="N26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</row>
    <row r="2" spans="1:17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</row>
    <row r="3" spans="1:17" ht="15.75" customHeight="1">
      <c r="A3" s="435" t="s">
        <v>259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1:17" s="97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</row>
    <row r="5" spans="1:17" ht="15.75" customHeight="1">
      <c r="A5" s="362" t="s">
        <v>260</v>
      </c>
      <c r="B5" s="489">
        <v>1</v>
      </c>
      <c r="C5" s="489"/>
      <c r="D5" s="489">
        <v>2</v>
      </c>
      <c r="E5" s="489"/>
      <c r="F5" s="489">
        <v>3</v>
      </c>
      <c r="G5" s="489"/>
      <c r="H5" s="433">
        <v>4</v>
      </c>
      <c r="I5" s="433"/>
      <c r="J5" s="433">
        <v>5</v>
      </c>
      <c r="K5" s="433"/>
      <c r="L5" s="433">
        <v>6</v>
      </c>
      <c r="M5" s="433"/>
      <c r="N5" s="433">
        <v>7</v>
      </c>
      <c r="O5" s="433"/>
      <c r="P5" s="433">
        <v>8</v>
      </c>
      <c r="Q5" s="433"/>
    </row>
    <row r="6" spans="1:17" ht="15.75" customHeight="1">
      <c r="A6" s="362"/>
      <c r="B6" s="490" t="s">
        <v>245</v>
      </c>
      <c r="C6" s="490"/>
      <c r="D6" s="490" t="s">
        <v>261</v>
      </c>
      <c r="E6" s="490"/>
      <c r="F6" s="490" t="s">
        <v>247</v>
      </c>
      <c r="G6" s="490"/>
      <c r="H6" s="362" t="s">
        <v>323</v>
      </c>
      <c r="I6" s="362"/>
      <c r="J6" s="362" t="s">
        <v>252</v>
      </c>
      <c r="K6" s="362"/>
      <c r="L6" s="362" t="s">
        <v>253</v>
      </c>
      <c r="M6" s="362"/>
      <c r="N6" s="362" t="s">
        <v>254</v>
      </c>
      <c r="O6" s="362"/>
      <c r="P6" s="362" t="s">
        <v>263</v>
      </c>
      <c r="Q6" s="362"/>
    </row>
    <row r="8" spans="1:17" s="103" customFormat="1" ht="15.75" customHeight="1">
      <c r="A8" s="433" t="s">
        <v>260</v>
      </c>
      <c r="B8" s="433"/>
      <c r="C8" s="271" t="s">
        <v>212</v>
      </c>
      <c r="D8" s="503" t="s">
        <v>213</v>
      </c>
      <c r="E8" s="504"/>
      <c r="F8" s="505"/>
      <c r="G8" s="269" t="s">
        <v>264</v>
      </c>
      <c r="H8" s="270"/>
      <c r="I8" s="271"/>
      <c r="J8" s="132" t="s">
        <v>265</v>
      </c>
      <c r="K8" s="132" t="s">
        <v>23</v>
      </c>
      <c r="L8" s="132" t="s">
        <v>266</v>
      </c>
      <c r="M8" s="132" t="s">
        <v>249</v>
      </c>
      <c r="N8" s="132" t="s">
        <v>270</v>
      </c>
      <c r="O8" s="500" t="s">
        <v>218</v>
      </c>
      <c r="P8" s="501"/>
    </row>
    <row r="9" spans="1:17" ht="15.75" customHeight="1">
      <c r="A9" s="433">
        <v>1</v>
      </c>
      <c r="B9" s="502" t="s">
        <v>267</v>
      </c>
      <c r="C9" s="133">
        <v>1</v>
      </c>
      <c r="D9" s="497"/>
      <c r="E9" s="498"/>
      <c r="F9" s="499"/>
      <c r="G9" s="497"/>
      <c r="H9" s="498"/>
      <c r="I9" s="499"/>
      <c r="J9" s="134"/>
      <c r="K9" s="135"/>
      <c r="L9" s="134"/>
      <c r="M9" s="266"/>
      <c r="N9" s="286"/>
      <c r="O9" s="286"/>
      <c r="P9" s="278"/>
    </row>
    <row r="10" spans="1:17" ht="15.75" customHeight="1">
      <c r="A10" s="433"/>
      <c r="B10" s="502"/>
      <c r="C10" s="133">
        <v>2</v>
      </c>
      <c r="D10" s="497"/>
      <c r="E10" s="498"/>
      <c r="F10" s="499"/>
      <c r="G10" s="497"/>
      <c r="H10" s="498"/>
      <c r="I10" s="499"/>
      <c r="J10" s="134"/>
      <c r="K10" s="135"/>
      <c r="L10" s="134"/>
      <c r="M10" s="266"/>
      <c r="N10" s="286"/>
      <c r="O10" s="286"/>
      <c r="P10" s="272"/>
    </row>
    <row r="11" spans="1:17" ht="15.75" customHeight="1">
      <c r="A11" s="433"/>
      <c r="B11" s="502"/>
      <c r="C11" s="133">
        <v>3</v>
      </c>
      <c r="D11" s="497"/>
      <c r="E11" s="498"/>
      <c r="F11" s="499"/>
      <c r="G11" s="497"/>
      <c r="H11" s="498"/>
      <c r="I11" s="499"/>
      <c r="J11" s="134"/>
      <c r="K11" s="135"/>
      <c r="L11" s="134"/>
      <c r="M11" s="266"/>
      <c r="N11" s="134"/>
      <c r="O11" s="286"/>
      <c r="P11" s="272"/>
    </row>
    <row r="12" spans="1:17" ht="15.75" customHeight="1">
      <c r="A12" s="433"/>
      <c r="B12" s="502"/>
      <c r="C12" s="133">
        <v>4</v>
      </c>
      <c r="D12" s="497"/>
      <c r="E12" s="498"/>
      <c r="F12" s="499"/>
      <c r="G12" s="497"/>
      <c r="H12" s="498"/>
      <c r="I12" s="499"/>
      <c r="J12" s="134"/>
      <c r="K12" s="135"/>
      <c r="L12" s="134"/>
      <c r="M12" s="266">
        <f t="shared" ref="M12:M13" si="0">L12*J12</f>
        <v>0</v>
      </c>
      <c r="N12" s="134"/>
      <c r="O12" s="286"/>
      <c r="P12" s="272"/>
    </row>
    <row r="13" spans="1:17" ht="15.75" customHeight="1" thickBot="1">
      <c r="A13" s="433"/>
      <c r="B13" s="502"/>
      <c r="C13" s="137">
        <v>5</v>
      </c>
      <c r="D13" s="494"/>
      <c r="E13" s="495"/>
      <c r="F13" s="496"/>
      <c r="G13" s="494"/>
      <c r="H13" s="495"/>
      <c r="I13" s="496"/>
      <c r="J13" s="138"/>
      <c r="K13" s="139"/>
      <c r="L13" s="138"/>
      <c r="M13" s="266">
        <f t="shared" si="0"/>
        <v>0</v>
      </c>
      <c r="N13" s="134"/>
      <c r="O13" s="286"/>
      <c r="P13" s="278"/>
    </row>
    <row r="14" spans="1:17" ht="15.75" customHeight="1" thickTop="1" thickBot="1">
      <c r="A14" s="433"/>
      <c r="B14" s="502"/>
      <c r="C14" s="506"/>
      <c r="D14" s="506"/>
      <c r="E14" s="506"/>
      <c r="F14" s="506"/>
      <c r="G14" s="506"/>
      <c r="H14" s="506"/>
      <c r="I14" s="507"/>
      <c r="J14" s="141" t="s">
        <v>268</v>
      </c>
      <c r="K14" s="230">
        <f>M14/'生產管理報表 7-1 (週)'!B9</f>
        <v>0</v>
      </c>
      <c r="L14" s="141" t="s">
        <v>269</v>
      </c>
      <c r="M14" s="237">
        <f>SUM(M9:M13)</f>
        <v>0</v>
      </c>
      <c r="N14" s="491"/>
      <c r="O14" s="492"/>
      <c r="P14" s="493"/>
    </row>
    <row r="15" spans="1:17" ht="15.75" customHeight="1" thickTop="1"/>
    <row r="16" spans="1:17" ht="15.75" customHeight="1">
      <c r="A16" s="433" t="s">
        <v>260</v>
      </c>
      <c r="B16" s="433"/>
      <c r="C16" s="271" t="s">
        <v>212</v>
      </c>
      <c r="D16" s="503" t="s">
        <v>213</v>
      </c>
      <c r="E16" s="504"/>
      <c r="F16" s="505"/>
      <c r="G16" s="269" t="s">
        <v>264</v>
      </c>
      <c r="H16" s="270"/>
      <c r="I16" s="271"/>
      <c r="J16" s="132" t="s">
        <v>265</v>
      </c>
      <c r="K16" s="132" t="s">
        <v>23</v>
      </c>
      <c r="L16" s="132" t="s">
        <v>266</v>
      </c>
      <c r="M16" s="132" t="s">
        <v>249</v>
      </c>
      <c r="N16" s="132" t="s">
        <v>270</v>
      </c>
      <c r="O16" s="500" t="s">
        <v>218</v>
      </c>
      <c r="P16" s="501"/>
    </row>
    <row r="17" spans="1:16" ht="15.75" customHeight="1">
      <c r="A17" s="433">
        <v>2</v>
      </c>
      <c r="B17" s="502" t="s">
        <v>271</v>
      </c>
      <c r="C17" s="133">
        <v>1</v>
      </c>
      <c r="D17" s="497"/>
      <c r="E17" s="498"/>
      <c r="F17" s="499"/>
      <c r="G17" s="497"/>
      <c r="H17" s="498"/>
      <c r="I17" s="499"/>
      <c r="J17" s="134"/>
      <c r="K17" s="135"/>
      <c r="L17" s="134"/>
      <c r="M17" s="266">
        <f t="shared" ref="M17:M21" si="1">L17*J17</f>
        <v>0</v>
      </c>
      <c r="N17" s="134"/>
      <c r="O17" s="268"/>
      <c r="P17" s="136"/>
    </row>
    <row r="18" spans="1:16" ht="15.75" customHeight="1">
      <c r="A18" s="433"/>
      <c r="B18" s="502"/>
      <c r="C18" s="133">
        <v>2</v>
      </c>
      <c r="D18" s="497"/>
      <c r="E18" s="498"/>
      <c r="F18" s="499"/>
      <c r="G18" s="497"/>
      <c r="H18" s="498"/>
      <c r="I18" s="499"/>
      <c r="J18" s="134"/>
      <c r="K18" s="135"/>
      <c r="L18" s="134"/>
      <c r="M18" s="266">
        <f t="shared" si="1"/>
        <v>0</v>
      </c>
      <c r="N18" s="134"/>
      <c r="O18" s="268"/>
      <c r="P18" s="136"/>
    </row>
    <row r="19" spans="1:16" ht="15.75" customHeight="1">
      <c r="A19" s="433"/>
      <c r="B19" s="502"/>
      <c r="C19" s="133">
        <v>3</v>
      </c>
      <c r="D19" s="497"/>
      <c r="E19" s="498"/>
      <c r="F19" s="499"/>
      <c r="G19" s="497"/>
      <c r="H19" s="498"/>
      <c r="I19" s="499"/>
      <c r="J19" s="134"/>
      <c r="K19" s="135"/>
      <c r="L19" s="134"/>
      <c r="M19" s="266">
        <f t="shared" si="1"/>
        <v>0</v>
      </c>
      <c r="N19" s="134"/>
      <c r="O19" s="268"/>
      <c r="P19" s="136"/>
    </row>
    <row r="20" spans="1:16" ht="15.75" customHeight="1">
      <c r="A20" s="433"/>
      <c r="B20" s="502"/>
      <c r="C20" s="133">
        <v>4</v>
      </c>
      <c r="D20" s="497"/>
      <c r="E20" s="498"/>
      <c r="F20" s="499"/>
      <c r="G20" s="497"/>
      <c r="H20" s="498"/>
      <c r="I20" s="499"/>
      <c r="J20" s="134"/>
      <c r="K20" s="135"/>
      <c r="L20" s="134"/>
      <c r="M20" s="266">
        <f t="shared" si="1"/>
        <v>0</v>
      </c>
      <c r="N20" s="134"/>
      <c r="O20" s="268"/>
      <c r="P20" s="136"/>
    </row>
    <row r="21" spans="1:16" ht="15.75" customHeight="1" thickBot="1">
      <c r="A21" s="433"/>
      <c r="B21" s="502"/>
      <c r="C21" s="137">
        <v>5</v>
      </c>
      <c r="D21" s="494"/>
      <c r="E21" s="495"/>
      <c r="F21" s="496"/>
      <c r="G21" s="494"/>
      <c r="H21" s="495"/>
      <c r="I21" s="496"/>
      <c r="J21" s="138"/>
      <c r="K21" s="139"/>
      <c r="L21" s="138"/>
      <c r="M21" s="266">
        <f t="shared" si="1"/>
        <v>0</v>
      </c>
      <c r="N21" s="134"/>
      <c r="O21" s="267"/>
      <c r="P21" s="140"/>
    </row>
    <row r="22" spans="1:16" ht="15.75" customHeight="1" thickTop="1" thickBot="1">
      <c r="A22" s="433"/>
      <c r="B22" s="502"/>
      <c r="C22" s="506"/>
      <c r="D22" s="506"/>
      <c r="E22" s="506"/>
      <c r="F22" s="506"/>
      <c r="G22" s="506"/>
      <c r="H22" s="506"/>
      <c r="I22" s="507"/>
      <c r="J22" s="141" t="s">
        <v>268</v>
      </c>
      <c r="K22" s="230">
        <f>M22/'生產管理報表 7-1 (週)'!B9</f>
        <v>0</v>
      </c>
      <c r="L22" s="141" t="s">
        <v>269</v>
      </c>
      <c r="M22" s="237">
        <f>SUM(M17:M21)</f>
        <v>0</v>
      </c>
      <c r="N22" s="491"/>
      <c r="O22" s="492"/>
      <c r="P22" s="493"/>
    </row>
    <row r="23" spans="1:16" ht="15.75" customHeight="1" thickTop="1"/>
    <row r="24" spans="1:16" ht="15.75" customHeight="1">
      <c r="A24" s="433" t="s">
        <v>260</v>
      </c>
      <c r="B24" s="433"/>
      <c r="C24" s="271" t="s">
        <v>212</v>
      </c>
      <c r="D24" s="503" t="s">
        <v>213</v>
      </c>
      <c r="E24" s="504"/>
      <c r="F24" s="505"/>
      <c r="G24" s="269" t="s">
        <v>264</v>
      </c>
      <c r="H24" s="270"/>
      <c r="I24" s="271"/>
      <c r="J24" s="132" t="s">
        <v>265</v>
      </c>
      <c r="K24" s="132" t="s">
        <v>23</v>
      </c>
      <c r="L24" s="132" t="s">
        <v>266</v>
      </c>
      <c r="M24" s="132" t="s">
        <v>249</v>
      </c>
      <c r="N24" s="132" t="s">
        <v>270</v>
      </c>
      <c r="O24" s="500" t="s">
        <v>218</v>
      </c>
      <c r="P24" s="501"/>
    </row>
    <row r="25" spans="1:16" ht="15.75" customHeight="1">
      <c r="A25" s="433">
        <v>3</v>
      </c>
      <c r="B25" s="502" t="s">
        <v>272</v>
      </c>
      <c r="C25" s="133">
        <v>1</v>
      </c>
      <c r="D25" s="497"/>
      <c r="E25" s="498"/>
      <c r="F25" s="499"/>
      <c r="G25" s="497"/>
      <c r="H25" s="498"/>
      <c r="I25" s="499"/>
      <c r="J25" s="134"/>
      <c r="K25" s="135"/>
      <c r="L25" s="134"/>
      <c r="M25" s="266">
        <f t="shared" ref="M25:M29" si="2">L25*J25</f>
        <v>0</v>
      </c>
      <c r="N25" s="277"/>
      <c r="O25" s="268"/>
      <c r="P25" s="136"/>
    </row>
    <row r="26" spans="1:16" ht="15.75" customHeight="1">
      <c r="A26" s="433"/>
      <c r="B26" s="502"/>
      <c r="C26" s="133">
        <v>2</v>
      </c>
      <c r="D26" s="497"/>
      <c r="E26" s="498"/>
      <c r="F26" s="499"/>
      <c r="G26" s="497"/>
      <c r="H26" s="498"/>
      <c r="I26" s="499"/>
      <c r="J26" s="134"/>
      <c r="K26" s="135"/>
      <c r="L26" s="134"/>
      <c r="M26" s="266">
        <f t="shared" si="2"/>
        <v>0</v>
      </c>
      <c r="N26" s="134"/>
      <c r="O26" s="268"/>
      <c r="P26" s="136"/>
    </row>
    <row r="27" spans="1:16" ht="15.75" customHeight="1">
      <c r="A27" s="433"/>
      <c r="B27" s="502"/>
      <c r="C27" s="133">
        <v>3</v>
      </c>
      <c r="D27" s="497"/>
      <c r="E27" s="498"/>
      <c r="F27" s="499"/>
      <c r="G27" s="497"/>
      <c r="H27" s="498"/>
      <c r="I27" s="499"/>
      <c r="J27" s="134"/>
      <c r="K27" s="135"/>
      <c r="L27" s="134"/>
      <c r="M27" s="266">
        <f t="shared" si="2"/>
        <v>0</v>
      </c>
      <c r="N27" s="134"/>
      <c r="O27" s="268"/>
      <c r="P27" s="136"/>
    </row>
    <row r="28" spans="1:16" ht="15.75" customHeight="1">
      <c r="A28" s="433"/>
      <c r="B28" s="502"/>
      <c r="C28" s="133">
        <v>4</v>
      </c>
      <c r="D28" s="497"/>
      <c r="E28" s="498"/>
      <c r="F28" s="499"/>
      <c r="G28" s="497"/>
      <c r="H28" s="498"/>
      <c r="I28" s="499"/>
      <c r="J28" s="134"/>
      <c r="K28" s="135"/>
      <c r="L28" s="134"/>
      <c r="M28" s="266">
        <f t="shared" si="2"/>
        <v>0</v>
      </c>
      <c r="N28" s="134"/>
      <c r="O28" s="268"/>
      <c r="P28" s="136"/>
    </row>
    <row r="29" spans="1:16" ht="15.75" customHeight="1" thickBot="1">
      <c r="A29" s="433"/>
      <c r="B29" s="502"/>
      <c r="C29" s="137">
        <v>5</v>
      </c>
      <c r="D29" s="494"/>
      <c r="E29" s="495"/>
      <c r="F29" s="496"/>
      <c r="G29" s="494"/>
      <c r="H29" s="495"/>
      <c r="I29" s="496"/>
      <c r="J29" s="138"/>
      <c r="K29" s="139"/>
      <c r="L29" s="138"/>
      <c r="M29" s="266">
        <f t="shared" si="2"/>
        <v>0</v>
      </c>
      <c r="N29" s="134"/>
      <c r="O29" s="267"/>
      <c r="P29" s="140"/>
    </row>
    <row r="30" spans="1:16" ht="15.75" customHeight="1" thickTop="1" thickBot="1">
      <c r="A30" s="433"/>
      <c r="B30" s="502"/>
      <c r="C30" s="506"/>
      <c r="D30" s="506"/>
      <c r="E30" s="506"/>
      <c r="F30" s="506"/>
      <c r="G30" s="506"/>
      <c r="H30" s="506"/>
      <c r="I30" s="507"/>
      <c r="J30" s="141" t="s">
        <v>268</v>
      </c>
      <c r="K30" s="230">
        <f>M30/'生產管理報表 7-1 (週)'!B9</f>
        <v>0</v>
      </c>
      <c r="L30" s="141" t="s">
        <v>269</v>
      </c>
      <c r="M30" s="237">
        <f>SUM(M25:M29)</f>
        <v>0</v>
      </c>
      <c r="N30" s="491"/>
      <c r="O30" s="492"/>
      <c r="P30" s="493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1">
    <tabColor rgb="FF92D050"/>
    <outlinePr summaryBelow="0" summaryRight="0"/>
  </sheetPr>
  <dimension ref="A1:Q39"/>
  <sheetViews>
    <sheetView view="pageBreakPreview" topLeftCell="A7" zoomScale="85" zoomScaleNormal="80" zoomScaleSheetLayoutView="85" workbookViewId="0">
      <selection activeCell="O44" sqref="O44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</row>
    <row r="2" spans="1:17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</row>
    <row r="3" spans="1:17" ht="15.75" customHeight="1">
      <c r="A3" s="435" t="s">
        <v>259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1:17" s="97" customFormat="1" ht="15.75" customHeight="1">
      <c r="A4" s="435"/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</row>
    <row r="5" spans="1:17" ht="15.75" customHeight="1">
      <c r="A5" s="362" t="s">
        <v>260</v>
      </c>
      <c r="B5" s="433">
        <v>1</v>
      </c>
      <c r="C5" s="433"/>
      <c r="D5" s="433">
        <v>2</v>
      </c>
      <c r="E5" s="433"/>
      <c r="F5" s="433">
        <v>3</v>
      </c>
      <c r="G5" s="433"/>
      <c r="H5" s="489">
        <v>4</v>
      </c>
      <c r="I5" s="489"/>
      <c r="J5" s="489">
        <v>5</v>
      </c>
      <c r="K5" s="489"/>
      <c r="L5" s="489">
        <v>6</v>
      </c>
      <c r="M5" s="489"/>
      <c r="N5" s="489">
        <v>7</v>
      </c>
      <c r="O5" s="489"/>
      <c r="P5" s="433">
        <v>8</v>
      </c>
      <c r="Q5" s="433"/>
    </row>
    <row r="6" spans="1:17" ht="15.75" customHeight="1">
      <c r="A6" s="362"/>
      <c r="B6" s="362" t="s">
        <v>245</v>
      </c>
      <c r="C6" s="362"/>
      <c r="D6" s="362" t="s">
        <v>261</v>
      </c>
      <c r="E6" s="362"/>
      <c r="F6" s="362" t="s">
        <v>247</v>
      </c>
      <c r="G6" s="362"/>
      <c r="H6" s="490" t="s">
        <v>262</v>
      </c>
      <c r="I6" s="490"/>
      <c r="J6" s="490" t="s">
        <v>252</v>
      </c>
      <c r="K6" s="490"/>
      <c r="L6" s="490" t="s">
        <v>253</v>
      </c>
      <c r="M6" s="490"/>
      <c r="N6" s="490" t="s">
        <v>254</v>
      </c>
      <c r="O6" s="490"/>
      <c r="P6" s="362" t="s">
        <v>263</v>
      </c>
      <c r="Q6" s="362"/>
    </row>
    <row r="8" spans="1:17" s="103" customFormat="1" ht="15.75" customHeight="1">
      <c r="A8" s="433" t="s">
        <v>260</v>
      </c>
      <c r="B8" s="433"/>
      <c r="C8" s="271" t="s">
        <v>212</v>
      </c>
      <c r="D8" s="503" t="s">
        <v>213</v>
      </c>
      <c r="E8" s="504"/>
      <c r="F8" s="505"/>
      <c r="G8" s="269" t="s">
        <v>264</v>
      </c>
      <c r="H8" s="270"/>
      <c r="I8" s="271"/>
      <c r="J8" s="132" t="s">
        <v>265</v>
      </c>
      <c r="K8" s="132" t="s">
        <v>23</v>
      </c>
      <c r="L8" s="132" t="s">
        <v>266</v>
      </c>
      <c r="M8" s="132" t="s">
        <v>249</v>
      </c>
      <c r="N8" s="132" t="s">
        <v>270</v>
      </c>
      <c r="O8" s="500" t="s">
        <v>218</v>
      </c>
      <c r="P8" s="501"/>
    </row>
    <row r="9" spans="1:17" ht="15.75" customHeight="1">
      <c r="A9" s="433">
        <v>4</v>
      </c>
      <c r="B9" s="502" t="s">
        <v>324</v>
      </c>
      <c r="C9" s="133">
        <v>1</v>
      </c>
      <c r="D9" s="497" t="s">
        <v>273</v>
      </c>
      <c r="E9" s="498"/>
      <c r="F9" s="499"/>
      <c r="G9" s="497" t="s">
        <v>274</v>
      </c>
      <c r="H9" s="498"/>
      <c r="I9" s="499"/>
      <c r="J9" s="134">
        <v>95.34</v>
      </c>
      <c r="K9" s="135">
        <v>2.350274026226578E-2</v>
      </c>
      <c r="L9" s="134">
        <v>33.22</v>
      </c>
      <c r="M9" s="266">
        <f t="shared" ref="M9:M13" si="0">L9*J9</f>
        <v>3167.1948000000002</v>
      </c>
      <c r="N9" s="281">
        <v>2.4717148880439153E-2</v>
      </c>
      <c r="O9" s="286" t="s">
        <v>275</v>
      </c>
      <c r="P9" s="136"/>
    </row>
    <row r="10" spans="1:17" ht="15.75" customHeight="1">
      <c r="A10" s="433"/>
      <c r="B10" s="502"/>
      <c r="C10" s="133">
        <v>2</v>
      </c>
      <c r="D10" s="497" t="s">
        <v>196</v>
      </c>
      <c r="E10" s="498"/>
      <c r="F10" s="499"/>
      <c r="G10" s="497" t="s">
        <v>325</v>
      </c>
      <c r="H10" s="498"/>
      <c r="I10" s="499"/>
      <c r="J10" s="134">
        <v>100.52</v>
      </c>
      <c r="K10" s="135">
        <v>1.9164541951895969E-2</v>
      </c>
      <c r="L10" s="134">
        <v>24.4</v>
      </c>
      <c r="M10" s="266">
        <f t="shared" si="0"/>
        <v>2452.6879999999996</v>
      </c>
      <c r="N10" s="281"/>
      <c r="O10" s="286" t="s">
        <v>292</v>
      </c>
      <c r="P10" s="136"/>
    </row>
    <row r="11" spans="1:17" ht="15.75" customHeight="1">
      <c r="A11" s="433"/>
      <c r="B11" s="502"/>
      <c r="C11" s="133">
        <v>3</v>
      </c>
      <c r="D11" s="497" t="s">
        <v>196</v>
      </c>
      <c r="E11" s="498"/>
      <c r="F11" s="499"/>
      <c r="G11" s="497" t="s">
        <v>326</v>
      </c>
      <c r="H11" s="498"/>
      <c r="I11" s="499"/>
      <c r="J11" s="134">
        <v>200</v>
      </c>
      <c r="K11" s="135">
        <v>2.4805335944201853E-2</v>
      </c>
      <c r="L11" s="134">
        <v>9.5</v>
      </c>
      <c r="M11" s="266">
        <f t="shared" si="0"/>
        <v>1900</v>
      </c>
      <c r="N11" s="281"/>
      <c r="O11" s="286" t="s">
        <v>327</v>
      </c>
      <c r="P11" s="136"/>
    </row>
    <row r="12" spans="1:17" ht="15.75" customHeight="1">
      <c r="A12" s="433"/>
      <c r="B12" s="502"/>
      <c r="C12" s="133">
        <v>4</v>
      </c>
      <c r="D12" s="497" t="s">
        <v>143</v>
      </c>
      <c r="E12" s="498"/>
      <c r="F12" s="499"/>
      <c r="G12" s="497" t="s">
        <v>280</v>
      </c>
      <c r="H12" s="498"/>
      <c r="I12" s="499"/>
      <c r="J12" s="134">
        <v>930.36</v>
      </c>
      <c r="K12" s="135">
        <v>2.4701471499272605E-2</v>
      </c>
      <c r="L12" s="134">
        <v>1.06</v>
      </c>
      <c r="M12" s="266">
        <f t="shared" si="0"/>
        <v>986.18160000000012</v>
      </c>
      <c r="N12" s="281"/>
      <c r="O12" s="286" t="s">
        <v>275</v>
      </c>
      <c r="P12" s="279"/>
    </row>
    <row r="13" spans="1:17" ht="15.75" customHeight="1" thickBot="1">
      <c r="A13" s="433"/>
      <c r="B13" s="502"/>
      <c r="C13" s="137">
        <v>5</v>
      </c>
      <c r="D13" s="494" t="s">
        <v>273</v>
      </c>
      <c r="E13" s="495"/>
      <c r="F13" s="496"/>
      <c r="G13" s="494" t="s">
        <v>278</v>
      </c>
      <c r="H13" s="495"/>
      <c r="I13" s="496"/>
      <c r="J13" s="138">
        <v>99.12</v>
      </c>
      <c r="K13" s="139">
        <v>1.61488366830203E-2</v>
      </c>
      <c r="L13" s="138">
        <v>8.24</v>
      </c>
      <c r="M13" s="266">
        <f t="shared" si="0"/>
        <v>816.74880000000007</v>
      </c>
      <c r="N13" s="281">
        <v>1.9741696786884044E-2</v>
      </c>
      <c r="O13" s="286" t="s">
        <v>277</v>
      </c>
      <c r="P13" s="136"/>
    </row>
    <row r="14" spans="1:17" ht="15.75" customHeight="1" thickTop="1" thickBot="1">
      <c r="A14" s="433"/>
      <c r="B14" s="502"/>
      <c r="C14" s="506"/>
      <c r="D14" s="506"/>
      <c r="E14" s="506"/>
      <c r="F14" s="506"/>
      <c r="G14" s="506"/>
      <c r="H14" s="506"/>
      <c r="I14" s="507"/>
      <c r="J14" s="141" t="s">
        <v>268</v>
      </c>
      <c r="K14" s="230">
        <f>M14/'生產管理報表 7-1 (週)'!B9</f>
        <v>8.8349875930521085E-2</v>
      </c>
      <c r="L14" s="141" t="s">
        <v>269</v>
      </c>
      <c r="M14" s="237">
        <f>SUM(M9:M13)</f>
        <v>9322.8131999999987</v>
      </c>
      <c r="N14" s="491"/>
      <c r="O14" s="492"/>
      <c r="P14" s="493"/>
    </row>
    <row r="15" spans="1:17" ht="15.75" customHeight="1" thickTop="1"/>
    <row r="16" spans="1:17" ht="15.75" customHeight="1">
      <c r="A16" s="433" t="s">
        <v>260</v>
      </c>
      <c r="B16" s="433"/>
      <c r="C16" s="271" t="s">
        <v>212</v>
      </c>
      <c r="D16" s="503" t="s">
        <v>213</v>
      </c>
      <c r="E16" s="504"/>
      <c r="F16" s="505"/>
      <c r="G16" s="269" t="s">
        <v>264</v>
      </c>
      <c r="H16" s="270"/>
      <c r="I16" s="271"/>
      <c r="J16" s="132" t="s">
        <v>265</v>
      </c>
      <c r="K16" s="132" t="s">
        <v>23</v>
      </c>
      <c r="L16" s="132" t="s">
        <v>266</v>
      </c>
      <c r="M16" s="132" t="s">
        <v>249</v>
      </c>
      <c r="N16" s="132" t="s">
        <v>270</v>
      </c>
      <c r="O16" s="500" t="s">
        <v>218</v>
      </c>
      <c r="P16" s="501"/>
    </row>
    <row r="17" spans="1:16" ht="15.75" customHeight="1">
      <c r="A17" s="433">
        <v>5</v>
      </c>
      <c r="B17" s="502" t="s">
        <v>281</v>
      </c>
      <c r="C17" s="133">
        <v>1</v>
      </c>
      <c r="D17" s="497" t="s">
        <v>273</v>
      </c>
      <c r="E17" s="498"/>
      <c r="F17" s="499"/>
      <c r="G17" s="497" t="s">
        <v>284</v>
      </c>
      <c r="H17" s="498"/>
      <c r="I17" s="499"/>
      <c r="J17" s="134">
        <v>156.72999999999999</v>
      </c>
      <c r="K17" s="135">
        <v>2.5483535537737922E-2</v>
      </c>
      <c r="L17" s="134">
        <v>37.53</v>
      </c>
      <c r="M17" s="266">
        <f t="shared" ref="M17:M21" si="1">L17*J17</f>
        <v>5882.0769</v>
      </c>
      <c r="N17" s="281">
        <v>2.0506341446083331E-2</v>
      </c>
      <c r="O17" s="319" t="s">
        <v>285</v>
      </c>
      <c r="P17" s="279"/>
    </row>
    <row r="18" spans="1:16" ht="15.75" customHeight="1">
      <c r="A18" s="433"/>
      <c r="B18" s="502"/>
      <c r="C18" s="133">
        <v>2</v>
      </c>
      <c r="D18" s="497" t="s">
        <v>273</v>
      </c>
      <c r="E18" s="498"/>
      <c r="F18" s="499"/>
      <c r="G18" s="497" t="s">
        <v>328</v>
      </c>
      <c r="H18" s="498"/>
      <c r="I18" s="499"/>
      <c r="J18" s="134">
        <v>6.5799999999999992</v>
      </c>
      <c r="K18" s="135">
        <v>1.4142465712053534E-2</v>
      </c>
      <c r="L18" s="134">
        <v>644.16000000000008</v>
      </c>
      <c r="M18" s="266">
        <f t="shared" si="1"/>
        <v>4238.5727999999999</v>
      </c>
      <c r="N18" s="281">
        <v>2.3363477666581967E-2</v>
      </c>
      <c r="O18" s="319" t="s">
        <v>283</v>
      </c>
      <c r="P18" s="279"/>
    </row>
    <row r="19" spans="1:16" ht="15.75" customHeight="1">
      <c r="A19" s="433"/>
      <c r="B19" s="502"/>
      <c r="C19" s="133">
        <v>3</v>
      </c>
      <c r="D19" s="497" t="s">
        <v>273</v>
      </c>
      <c r="E19" s="498"/>
      <c r="F19" s="499"/>
      <c r="G19" s="497" t="s">
        <v>329</v>
      </c>
      <c r="H19" s="498"/>
      <c r="I19" s="499"/>
      <c r="J19" s="134">
        <v>313.60000000000002</v>
      </c>
      <c r="K19" s="135">
        <v>3.7802878484241215E-2</v>
      </c>
      <c r="L19" s="134">
        <v>4.1500000000000004</v>
      </c>
      <c r="M19" s="266">
        <f t="shared" si="1"/>
        <v>1301.4400000000003</v>
      </c>
      <c r="N19" s="281"/>
      <c r="O19" s="319" t="s">
        <v>285</v>
      </c>
      <c r="P19" s="136"/>
    </row>
    <row r="20" spans="1:16" ht="15.75" customHeight="1">
      <c r="A20" s="433"/>
      <c r="B20" s="502"/>
      <c r="C20" s="133">
        <v>4</v>
      </c>
      <c r="D20" s="497" t="s">
        <v>273</v>
      </c>
      <c r="E20" s="498"/>
      <c r="F20" s="499"/>
      <c r="G20" s="497" t="s">
        <v>330</v>
      </c>
      <c r="H20" s="498"/>
      <c r="I20" s="499"/>
      <c r="J20" s="134">
        <v>7</v>
      </c>
      <c r="K20" s="135">
        <v>6.5303540313497868E-3</v>
      </c>
      <c r="L20" s="134">
        <v>127.87</v>
      </c>
      <c r="M20" s="266">
        <f t="shared" si="1"/>
        <v>895.09</v>
      </c>
      <c r="N20" s="281">
        <v>6.7983948127538253E-3</v>
      </c>
      <c r="O20" s="319" t="s">
        <v>283</v>
      </c>
      <c r="P20" s="136"/>
    </row>
    <row r="21" spans="1:16" ht="15.75" customHeight="1" thickBot="1">
      <c r="A21" s="433"/>
      <c r="B21" s="502"/>
      <c r="C21" s="137">
        <v>5</v>
      </c>
      <c r="D21" s="494" t="s">
        <v>134</v>
      </c>
      <c r="E21" s="495"/>
      <c r="F21" s="496"/>
      <c r="G21" s="497" t="s">
        <v>331</v>
      </c>
      <c r="H21" s="498"/>
      <c r="I21" s="499"/>
      <c r="J21" s="138">
        <v>90.1</v>
      </c>
      <c r="K21" s="139">
        <v>4.7486244117831158E-2</v>
      </c>
      <c r="L21" s="138">
        <v>6.78</v>
      </c>
      <c r="M21" s="266">
        <f t="shared" si="1"/>
        <v>610.87799999999993</v>
      </c>
      <c r="N21" s="281"/>
      <c r="O21" s="319" t="s">
        <v>288</v>
      </c>
      <c r="P21" s="279"/>
    </row>
    <row r="22" spans="1:16" ht="15.75" customHeight="1" thickTop="1" thickBot="1">
      <c r="A22" s="433"/>
      <c r="B22" s="502"/>
      <c r="C22" s="506"/>
      <c r="D22" s="506"/>
      <c r="E22" s="506"/>
      <c r="F22" s="506"/>
      <c r="G22" s="506"/>
      <c r="H22" s="506"/>
      <c r="I22" s="507"/>
      <c r="J22" s="141" t="s">
        <v>268</v>
      </c>
      <c r="K22" s="230">
        <f>M22/'生產管理報表 7-1 (週)'!B9</f>
        <v>0.12251584037076041</v>
      </c>
      <c r="L22" s="141" t="s">
        <v>269</v>
      </c>
      <c r="M22" s="237">
        <f>SUM(M17:M21)</f>
        <v>12928.057700000001</v>
      </c>
      <c r="N22" s="491"/>
      <c r="O22" s="492"/>
      <c r="P22" s="493"/>
    </row>
    <row r="23" spans="1:16" ht="15.75" customHeight="1" thickTop="1"/>
    <row r="24" spans="1:16" ht="15.75" customHeight="1">
      <c r="A24" s="433" t="s">
        <v>260</v>
      </c>
      <c r="B24" s="433"/>
      <c r="C24" s="271" t="s">
        <v>212</v>
      </c>
      <c r="D24" s="503" t="s">
        <v>213</v>
      </c>
      <c r="E24" s="504"/>
      <c r="F24" s="505"/>
      <c r="G24" s="269" t="s">
        <v>264</v>
      </c>
      <c r="H24" s="270"/>
      <c r="I24" s="271"/>
      <c r="J24" s="132" t="s">
        <v>265</v>
      </c>
      <c r="K24" s="132" t="s">
        <v>23</v>
      </c>
      <c r="L24" s="132" t="s">
        <v>266</v>
      </c>
      <c r="M24" s="132" t="s">
        <v>249</v>
      </c>
      <c r="N24" s="132" t="s">
        <v>270</v>
      </c>
      <c r="O24" s="500" t="s">
        <v>218</v>
      </c>
      <c r="P24" s="501"/>
    </row>
    <row r="25" spans="1:16" ht="15.75" customHeight="1">
      <c r="A25" s="433">
        <v>6</v>
      </c>
      <c r="B25" s="502" t="s">
        <v>290</v>
      </c>
      <c r="C25" s="133">
        <v>1</v>
      </c>
      <c r="D25" s="497" t="s">
        <v>133</v>
      </c>
      <c r="E25" s="498"/>
      <c r="F25" s="499"/>
      <c r="G25" s="497" t="s">
        <v>291</v>
      </c>
      <c r="H25" s="498"/>
      <c r="I25" s="499"/>
      <c r="J25" s="134">
        <v>814.16</v>
      </c>
      <c r="K25" s="135">
        <v>2.9943003269284962E-2</v>
      </c>
      <c r="L25" s="134">
        <v>2.2199999999999998</v>
      </c>
      <c r="M25" s="266">
        <f t="shared" ref="M25:M29" si="2">L25*J25</f>
        <v>1807.4351999999997</v>
      </c>
      <c r="N25" s="281">
        <v>2.3148201714286432E-2</v>
      </c>
      <c r="O25" s="268" t="s">
        <v>292</v>
      </c>
      <c r="P25" s="136"/>
    </row>
    <row r="26" spans="1:16" ht="15.75" customHeight="1">
      <c r="A26" s="433"/>
      <c r="B26" s="502"/>
      <c r="C26" s="133">
        <v>2</v>
      </c>
      <c r="D26" s="497" t="s">
        <v>143</v>
      </c>
      <c r="E26" s="498"/>
      <c r="F26" s="499"/>
      <c r="G26" s="497" t="s">
        <v>293</v>
      </c>
      <c r="H26" s="498"/>
      <c r="I26" s="499"/>
      <c r="J26" s="134">
        <v>318.32</v>
      </c>
      <c r="K26" s="135">
        <v>2.7918106886466367E-2</v>
      </c>
      <c r="L26" s="134">
        <v>2.1</v>
      </c>
      <c r="M26" s="266">
        <f t="shared" si="2"/>
        <v>668.47199999999998</v>
      </c>
      <c r="N26" s="281">
        <v>2.0222446916076844E-2</v>
      </c>
      <c r="O26" s="268" t="s">
        <v>292</v>
      </c>
      <c r="P26" s="136"/>
    </row>
    <row r="27" spans="1:16" ht="15.75" customHeight="1">
      <c r="A27" s="433"/>
      <c r="B27" s="502"/>
      <c r="C27" s="133">
        <v>3</v>
      </c>
      <c r="D27" s="497" t="s">
        <v>137</v>
      </c>
      <c r="E27" s="498"/>
      <c r="F27" s="499"/>
      <c r="G27" s="497" t="s">
        <v>332</v>
      </c>
      <c r="H27" s="498"/>
      <c r="I27" s="499"/>
      <c r="J27" s="134">
        <v>365.6</v>
      </c>
      <c r="K27" s="135">
        <v>2.5019546520719312E-2</v>
      </c>
      <c r="L27" s="134">
        <v>1.6</v>
      </c>
      <c r="M27" s="266">
        <f t="shared" si="2"/>
        <v>584.96</v>
      </c>
      <c r="N27" s="281"/>
      <c r="O27" s="268" t="s">
        <v>292</v>
      </c>
      <c r="P27" s="136"/>
    </row>
    <row r="28" spans="1:16" ht="15.75" customHeight="1">
      <c r="A28" s="433"/>
      <c r="B28" s="502"/>
      <c r="C28" s="133">
        <v>4</v>
      </c>
      <c r="D28" s="497" t="s">
        <v>134</v>
      </c>
      <c r="E28" s="498"/>
      <c r="F28" s="499"/>
      <c r="G28" s="497" t="s">
        <v>294</v>
      </c>
      <c r="H28" s="498"/>
      <c r="I28" s="499"/>
      <c r="J28" s="134">
        <v>333.9</v>
      </c>
      <c r="K28" s="135">
        <v>2.2831050228310501E-2</v>
      </c>
      <c r="L28" s="134">
        <v>1.55</v>
      </c>
      <c r="M28" s="266">
        <f t="shared" si="2"/>
        <v>517.54499999999996</v>
      </c>
      <c r="N28" s="281">
        <v>1.8536121673003805E-2</v>
      </c>
      <c r="O28" s="268" t="s">
        <v>292</v>
      </c>
      <c r="P28" s="136"/>
    </row>
    <row r="29" spans="1:16" ht="15.75" customHeight="1" thickBot="1">
      <c r="A29" s="433"/>
      <c r="B29" s="502"/>
      <c r="C29" s="137">
        <v>5</v>
      </c>
      <c r="D29" s="494" t="s">
        <v>144</v>
      </c>
      <c r="E29" s="495"/>
      <c r="F29" s="496"/>
      <c r="G29" s="494" t="s">
        <v>295</v>
      </c>
      <c r="H29" s="495"/>
      <c r="I29" s="496"/>
      <c r="J29" s="138">
        <v>342.75</v>
      </c>
      <c r="K29" s="139">
        <v>3.2316384180790962E-2</v>
      </c>
      <c r="L29" s="138">
        <v>1.43</v>
      </c>
      <c r="M29" s="266">
        <f t="shared" si="2"/>
        <v>490.13249999999999</v>
      </c>
      <c r="N29" s="281">
        <v>3.0172413793103446E-2</v>
      </c>
      <c r="O29" s="267" t="s">
        <v>292</v>
      </c>
      <c r="P29" s="140"/>
    </row>
    <row r="30" spans="1:16" ht="15.75" customHeight="1" thickTop="1" thickBot="1">
      <c r="A30" s="433"/>
      <c r="B30" s="502"/>
      <c r="C30" s="506"/>
      <c r="D30" s="506"/>
      <c r="E30" s="506"/>
      <c r="F30" s="506"/>
      <c r="G30" s="506"/>
      <c r="H30" s="506"/>
      <c r="I30" s="507"/>
      <c r="J30" s="141" t="s">
        <v>268</v>
      </c>
      <c r="K30" s="230">
        <f>M30/'生產管理報表 7-1 (週)'!B9</f>
        <v>3.8556539936119197E-2</v>
      </c>
      <c r="L30" s="141" t="s">
        <v>269</v>
      </c>
      <c r="M30" s="237">
        <f>SUM(M25:M29)</f>
        <v>4068.5446999999999</v>
      </c>
      <c r="N30" s="491"/>
      <c r="O30" s="492"/>
      <c r="P30" s="493"/>
    </row>
    <row r="31" spans="1:16" ht="15.75" customHeight="1" thickTop="1"/>
    <row r="32" spans="1:16" ht="15.75" customHeight="1">
      <c r="A32" s="433" t="s">
        <v>260</v>
      </c>
      <c r="B32" s="433"/>
      <c r="C32" s="271" t="s">
        <v>212</v>
      </c>
      <c r="D32" s="503" t="s">
        <v>213</v>
      </c>
      <c r="E32" s="504"/>
      <c r="F32" s="505"/>
      <c r="G32" s="269" t="s">
        <v>264</v>
      </c>
      <c r="H32" s="270"/>
      <c r="I32" s="271"/>
      <c r="J32" s="132" t="s">
        <v>265</v>
      </c>
      <c r="K32" s="132" t="s">
        <v>23</v>
      </c>
      <c r="L32" s="132" t="s">
        <v>266</v>
      </c>
      <c r="M32" s="132" t="s">
        <v>249</v>
      </c>
      <c r="N32" s="132" t="s">
        <v>270</v>
      </c>
      <c r="O32" s="500" t="s">
        <v>218</v>
      </c>
      <c r="P32" s="501"/>
    </row>
    <row r="33" spans="1:16" ht="15.75" customHeight="1">
      <c r="A33" s="433">
        <v>7</v>
      </c>
      <c r="B33" s="502" t="s">
        <v>297</v>
      </c>
      <c r="C33" s="133">
        <v>1</v>
      </c>
      <c r="D33" s="497" t="s">
        <v>273</v>
      </c>
      <c r="E33" s="498"/>
      <c r="F33" s="499"/>
      <c r="G33" s="497" t="s">
        <v>333</v>
      </c>
      <c r="H33" s="498"/>
      <c r="I33" s="499"/>
      <c r="J33" s="134">
        <v>5.7999999999999989</v>
      </c>
      <c r="K33" s="135">
        <v>1.4068554187797807E-2</v>
      </c>
      <c r="L33" s="134">
        <v>1718.9700000000003</v>
      </c>
      <c r="M33" s="266">
        <f t="shared" ref="M33:M37" si="3">L33*J33</f>
        <v>9970.0259999999998</v>
      </c>
      <c r="N33" s="281">
        <v>1.591313756043294E-2</v>
      </c>
      <c r="O33" s="268" t="s">
        <v>299</v>
      </c>
      <c r="P33" s="279"/>
    </row>
    <row r="34" spans="1:16" ht="15.75" customHeight="1">
      <c r="A34" s="433"/>
      <c r="B34" s="502"/>
      <c r="C34" s="133">
        <v>2</v>
      </c>
      <c r="D34" s="497" t="s">
        <v>196</v>
      </c>
      <c r="E34" s="498"/>
      <c r="F34" s="499"/>
      <c r="G34" s="497" t="s">
        <v>334</v>
      </c>
      <c r="H34" s="498"/>
      <c r="I34" s="499"/>
      <c r="J34" s="134">
        <v>7</v>
      </c>
      <c r="K34" s="135">
        <v>8.5471038269033812E-3</v>
      </c>
      <c r="L34" s="134">
        <v>459.23</v>
      </c>
      <c r="M34" s="266">
        <f t="shared" si="3"/>
        <v>3214.61</v>
      </c>
      <c r="N34" s="281"/>
      <c r="O34" s="286" t="s">
        <v>301</v>
      </c>
      <c r="P34" s="279"/>
    </row>
    <row r="35" spans="1:16" ht="15.75" customHeight="1">
      <c r="A35" s="433"/>
      <c r="B35" s="502"/>
      <c r="C35" s="133">
        <v>3</v>
      </c>
      <c r="D35" s="497" t="s">
        <v>273</v>
      </c>
      <c r="E35" s="498"/>
      <c r="F35" s="499"/>
      <c r="G35" s="497" t="s">
        <v>302</v>
      </c>
      <c r="H35" s="498"/>
      <c r="I35" s="499"/>
      <c r="J35" s="134">
        <v>4.3</v>
      </c>
      <c r="K35" s="135">
        <v>1.8034583209210434E-2</v>
      </c>
      <c r="L35" s="134">
        <v>258.22000000000003</v>
      </c>
      <c r="M35" s="266">
        <f t="shared" si="3"/>
        <v>1110.346</v>
      </c>
      <c r="N35" s="281">
        <v>4.9875198740444871E-3</v>
      </c>
      <c r="O35" s="268" t="s">
        <v>303</v>
      </c>
      <c r="P35" s="136"/>
    </row>
    <row r="36" spans="1:16" ht="15.75" customHeight="1">
      <c r="A36" s="433"/>
      <c r="B36" s="502"/>
      <c r="C36" s="133">
        <v>4</v>
      </c>
      <c r="D36" s="497" t="s">
        <v>197</v>
      </c>
      <c r="E36" s="498"/>
      <c r="F36" s="499"/>
      <c r="G36" s="497" t="s">
        <v>335</v>
      </c>
      <c r="H36" s="498"/>
      <c r="I36" s="499"/>
      <c r="J36" s="134">
        <v>7.3</v>
      </c>
      <c r="K36" s="135">
        <v>6.8102445786158844E-3</v>
      </c>
      <c r="L36" s="134">
        <v>109.00999999999999</v>
      </c>
      <c r="M36" s="266">
        <f t="shared" si="3"/>
        <v>795.77299999999991</v>
      </c>
      <c r="N36" s="281"/>
      <c r="O36" s="268" t="s">
        <v>301</v>
      </c>
      <c r="P36" s="136"/>
    </row>
    <row r="37" spans="1:16" ht="15.75" customHeight="1" thickBot="1">
      <c r="A37" s="433"/>
      <c r="B37" s="502"/>
      <c r="C37" s="137">
        <v>5</v>
      </c>
      <c r="D37" s="494" t="s">
        <v>187</v>
      </c>
      <c r="E37" s="495"/>
      <c r="F37" s="496"/>
      <c r="G37" s="494" t="s">
        <v>336</v>
      </c>
      <c r="H37" s="495"/>
      <c r="I37" s="496"/>
      <c r="J37" s="138">
        <v>4.4000000000000004</v>
      </c>
      <c r="K37" s="139">
        <v>1.8372165268716992E-2</v>
      </c>
      <c r="L37" s="138">
        <v>59.14</v>
      </c>
      <c r="M37" s="266">
        <f t="shared" si="3"/>
        <v>260.21600000000001</v>
      </c>
      <c r="N37" s="281"/>
      <c r="O37" s="267" t="s">
        <v>301</v>
      </c>
      <c r="P37" s="140"/>
    </row>
    <row r="38" spans="1:16" ht="15.75" customHeight="1" thickTop="1" thickBot="1">
      <c r="A38" s="433"/>
      <c r="B38" s="502"/>
      <c r="C38" s="506"/>
      <c r="D38" s="506"/>
      <c r="E38" s="506"/>
      <c r="F38" s="506"/>
      <c r="G38" s="506"/>
      <c r="H38" s="506"/>
      <c r="I38" s="507"/>
      <c r="J38" s="141" t="s">
        <v>268</v>
      </c>
      <c r="K38" s="230">
        <f>M38/'生產管理報表 7-1 (週)'!B9</f>
        <v>0.14547715954053733</v>
      </c>
      <c r="L38" s="141" t="s">
        <v>269</v>
      </c>
      <c r="M38" s="237">
        <f>SUM(M33:M37)</f>
        <v>15350.971</v>
      </c>
      <c r="N38" s="491"/>
      <c r="O38" s="492"/>
      <c r="P38" s="493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307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7">
        <v>1</v>
      </c>
      <c r="C5" s="467"/>
      <c r="D5" s="467">
        <v>2</v>
      </c>
      <c r="E5" s="467"/>
      <c r="F5" s="467">
        <v>3</v>
      </c>
      <c r="G5" s="467"/>
      <c r="H5" s="464">
        <v>4</v>
      </c>
      <c r="I5" s="464"/>
      <c r="J5" s="464">
        <v>5</v>
      </c>
      <c r="K5" s="464"/>
      <c r="L5" s="464">
        <v>6</v>
      </c>
      <c r="M5" s="464"/>
      <c r="N5" s="464">
        <v>7</v>
      </c>
      <c r="O5" s="464"/>
      <c r="P5" s="464">
        <v>8</v>
      </c>
      <c r="Q5" s="464"/>
    </row>
    <row r="6" spans="1:17" ht="15.75" customHeight="1">
      <c r="A6" s="375"/>
      <c r="B6" s="468" t="s">
        <v>245</v>
      </c>
      <c r="C6" s="468"/>
      <c r="D6" s="468" t="s">
        <v>261</v>
      </c>
      <c r="E6" s="468"/>
      <c r="F6" s="468" t="s">
        <v>247</v>
      </c>
      <c r="G6" s="468"/>
      <c r="H6" s="469" t="s">
        <v>262</v>
      </c>
      <c r="I6" s="469"/>
      <c r="J6" s="375" t="s">
        <v>252</v>
      </c>
      <c r="K6" s="375"/>
      <c r="L6" s="375" t="s">
        <v>253</v>
      </c>
      <c r="M6" s="375"/>
      <c r="N6" s="375" t="s">
        <v>254</v>
      </c>
      <c r="O6" s="375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270</v>
      </c>
      <c r="O8" s="473" t="s">
        <v>218</v>
      </c>
      <c r="P8" s="474"/>
    </row>
    <row r="9" spans="1:17" ht="15.75" customHeight="1">
      <c r="A9" s="464">
        <v>1</v>
      </c>
      <c r="B9" s="475" t="s">
        <v>267</v>
      </c>
      <c r="C9" s="297">
        <v>1</v>
      </c>
      <c r="D9" s="476"/>
      <c r="E9" s="477"/>
      <c r="F9" s="478"/>
      <c r="G9" s="476"/>
      <c r="H9" s="477"/>
      <c r="I9" s="47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64"/>
      <c r="B10" s="475"/>
      <c r="C10" s="297">
        <v>2</v>
      </c>
      <c r="D10" s="476"/>
      <c r="E10" s="477"/>
      <c r="F10" s="478"/>
      <c r="G10" s="476"/>
      <c r="H10" s="477"/>
      <c r="I10" s="47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64"/>
      <c r="B11" s="475"/>
      <c r="C11" s="297">
        <v>3</v>
      </c>
      <c r="D11" s="476"/>
      <c r="E11" s="477"/>
      <c r="F11" s="478"/>
      <c r="G11" s="476"/>
      <c r="H11" s="477"/>
      <c r="I11" s="47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64"/>
      <c r="B12" s="475"/>
      <c r="C12" s="297">
        <v>4</v>
      </c>
      <c r="D12" s="476"/>
      <c r="E12" s="477"/>
      <c r="F12" s="478"/>
      <c r="G12" s="476"/>
      <c r="H12" s="477"/>
      <c r="I12" s="47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64"/>
      <c r="B13" s="475"/>
      <c r="C13" s="302">
        <v>5</v>
      </c>
      <c r="D13" s="479"/>
      <c r="E13" s="480"/>
      <c r="F13" s="481"/>
      <c r="G13" s="479"/>
      <c r="H13" s="480"/>
      <c r="I13" s="48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64"/>
      <c r="B14" s="475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 (週)'!B10</f>
        <v>0</v>
      </c>
      <c r="L14" s="305" t="s">
        <v>269</v>
      </c>
      <c r="M14" s="307">
        <f>SUM(M9:M13)</f>
        <v>0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2</v>
      </c>
      <c r="B17" s="475" t="s">
        <v>271</v>
      </c>
      <c r="C17" s="297">
        <v>1</v>
      </c>
      <c r="D17" s="476"/>
      <c r="E17" s="477"/>
      <c r="F17" s="478"/>
      <c r="G17" s="476"/>
      <c r="H17" s="477"/>
      <c r="I17" s="47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64"/>
      <c r="B18" s="475"/>
      <c r="C18" s="297">
        <v>2</v>
      </c>
      <c r="D18" s="476"/>
      <c r="E18" s="477"/>
      <c r="F18" s="478"/>
      <c r="G18" s="476"/>
      <c r="H18" s="477"/>
      <c r="I18" s="47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64"/>
      <c r="B19" s="475"/>
      <c r="C19" s="297">
        <v>3</v>
      </c>
      <c r="D19" s="476"/>
      <c r="E19" s="477"/>
      <c r="F19" s="478"/>
      <c r="G19" s="476"/>
      <c r="H19" s="477"/>
      <c r="I19" s="47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64"/>
      <c r="B20" s="475"/>
      <c r="C20" s="297">
        <v>4</v>
      </c>
      <c r="D20" s="476"/>
      <c r="E20" s="477"/>
      <c r="F20" s="478"/>
      <c r="G20" s="476"/>
      <c r="H20" s="477"/>
      <c r="I20" s="47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64"/>
      <c r="B21" s="475"/>
      <c r="C21" s="302">
        <v>5</v>
      </c>
      <c r="D21" s="479"/>
      <c r="E21" s="480"/>
      <c r="F21" s="481"/>
      <c r="G21" s="479"/>
      <c r="H21" s="480"/>
      <c r="I21" s="48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 (週)'!B10</f>
        <v>0</v>
      </c>
      <c r="L22" s="305" t="s">
        <v>269</v>
      </c>
      <c r="M22" s="307">
        <f>SUM(M17:M21)</f>
        <v>0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3</v>
      </c>
      <c r="B25" s="475" t="s">
        <v>272</v>
      </c>
      <c r="C25" s="297">
        <v>1</v>
      </c>
      <c r="D25" s="476"/>
      <c r="E25" s="477"/>
      <c r="F25" s="478"/>
      <c r="G25" s="476"/>
      <c r="H25" s="477"/>
      <c r="I25" s="47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64"/>
      <c r="B26" s="475"/>
      <c r="C26" s="297">
        <v>2</v>
      </c>
      <c r="D26" s="476"/>
      <c r="E26" s="477"/>
      <c r="F26" s="478"/>
      <c r="G26" s="476"/>
      <c r="H26" s="477"/>
      <c r="I26" s="47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64"/>
      <c r="B27" s="475"/>
      <c r="C27" s="297">
        <v>3</v>
      </c>
      <c r="D27" s="476"/>
      <c r="E27" s="477"/>
      <c r="F27" s="478"/>
      <c r="G27" s="476"/>
      <c r="H27" s="477"/>
      <c r="I27" s="47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64"/>
      <c r="B28" s="475"/>
      <c r="C28" s="297">
        <v>4</v>
      </c>
      <c r="D28" s="476"/>
      <c r="E28" s="477"/>
      <c r="F28" s="478"/>
      <c r="G28" s="476"/>
      <c r="H28" s="477"/>
      <c r="I28" s="47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64"/>
      <c r="B29" s="475"/>
      <c r="C29" s="302">
        <v>5</v>
      </c>
      <c r="D29" s="479"/>
      <c r="E29" s="480"/>
      <c r="F29" s="481"/>
      <c r="G29" s="479"/>
      <c r="H29" s="480"/>
      <c r="I29" s="48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 (週)'!B10</f>
        <v>0</v>
      </c>
      <c r="L30" s="305" t="s">
        <v>269</v>
      </c>
      <c r="M30" s="307">
        <f>SUM(M25:M29)</f>
        <v>0</v>
      </c>
      <c r="N30" s="482"/>
      <c r="O30" s="483"/>
      <c r="P30" s="48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2"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R19" sqref="R1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0" t="s">
        <v>231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57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466" t="s">
        <v>307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7" s="157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7" ht="15.75" customHeight="1">
      <c r="A5" s="375" t="s">
        <v>260</v>
      </c>
      <c r="B5" s="464">
        <v>1</v>
      </c>
      <c r="C5" s="464"/>
      <c r="D5" s="464">
        <v>2</v>
      </c>
      <c r="E5" s="464"/>
      <c r="F5" s="464">
        <v>3</v>
      </c>
      <c r="G5" s="464"/>
      <c r="H5" s="467">
        <v>4</v>
      </c>
      <c r="I5" s="467"/>
      <c r="J5" s="467">
        <v>5</v>
      </c>
      <c r="K5" s="467"/>
      <c r="L5" s="467">
        <v>6</v>
      </c>
      <c r="M5" s="467"/>
      <c r="N5" s="467">
        <v>7</v>
      </c>
      <c r="O5" s="467"/>
      <c r="P5" s="464">
        <v>8</v>
      </c>
      <c r="Q5" s="464"/>
    </row>
    <row r="6" spans="1:17" ht="15.75" customHeight="1">
      <c r="A6" s="375"/>
      <c r="B6" s="375" t="s">
        <v>245</v>
      </c>
      <c r="C6" s="375"/>
      <c r="D6" s="375" t="s">
        <v>261</v>
      </c>
      <c r="E6" s="375"/>
      <c r="F6" s="375" t="s">
        <v>247</v>
      </c>
      <c r="G6" s="375"/>
      <c r="H6" s="487" t="s">
        <v>262</v>
      </c>
      <c r="I6" s="487"/>
      <c r="J6" s="468" t="s">
        <v>252</v>
      </c>
      <c r="K6" s="468"/>
      <c r="L6" s="468" t="s">
        <v>253</v>
      </c>
      <c r="M6" s="468"/>
      <c r="N6" s="468" t="s">
        <v>254</v>
      </c>
      <c r="O6" s="468"/>
      <c r="P6" s="375" t="s">
        <v>263</v>
      </c>
      <c r="Q6" s="375"/>
    </row>
    <row r="8" spans="1:17" s="296" customFormat="1" ht="15.75" customHeight="1">
      <c r="A8" s="464" t="s">
        <v>260</v>
      </c>
      <c r="B8" s="464"/>
      <c r="C8" s="292" t="s">
        <v>212</v>
      </c>
      <c r="D8" s="470" t="s">
        <v>213</v>
      </c>
      <c r="E8" s="471"/>
      <c r="F8" s="472"/>
      <c r="G8" s="293" t="s">
        <v>264</v>
      </c>
      <c r="H8" s="294"/>
      <c r="I8" s="292"/>
      <c r="J8" s="295" t="s">
        <v>265</v>
      </c>
      <c r="K8" s="295" t="s">
        <v>23</v>
      </c>
      <c r="L8" s="295" t="s">
        <v>266</v>
      </c>
      <c r="M8" s="295" t="s">
        <v>249</v>
      </c>
      <c r="N8" s="295" t="s">
        <v>270</v>
      </c>
      <c r="O8" s="473" t="s">
        <v>218</v>
      </c>
      <c r="P8" s="474"/>
    </row>
    <row r="9" spans="1:17" ht="15.75" customHeight="1">
      <c r="A9" s="464">
        <v>4</v>
      </c>
      <c r="B9" s="488" t="s">
        <v>262</v>
      </c>
      <c r="C9" s="297">
        <v>1</v>
      </c>
      <c r="D9" s="476" t="s">
        <v>196</v>
      </c>
      <c r="E9" s="477"/>
      <c r="F9" s="478"/>
      <c r="G9" s="476" t="s">
        <v>325</v>
      </c>
      <c r="H9" s="477"/>
      <c r="I9" s="478"/>
      <c r="J9" s="298">
        <v>100.52</v>
      </c>
      <c r="K9" s="299">
        <v>1.0815934936102625E-2</v>
      </c>
      <c r="L9" s="298">
        <v>213.75000000000003</v>
      </c>
      <c r="M9" s="300">
        <f t="shared" ref="M9:M13" si="0">L9*J9</f>
        <v>21486.15</v>
      </c>
      <c r="N9" s="281"/>
      <c r="O9" s="301" t="s">
        <v>315</v>
      </c>
      <c r="P9" s="272"/>
    </row>
    <row r="10" spans="1:17" ht="15.75" customHeight="1">
      <c r="A10" s="464"/>
      <c r="B10" s="488"/>
      <c r="C10" s="297">
        <v>2</v>
      </c>
      <c r="D10" s="476" t="s">
        <v>273</v>
      </c>
      <c r="E10" s="477"/>
      <c r="F10" s="478"/>
      <c r="G10" s="476" t="s">
        <v>337</v>
      </c>
      <c r="H10" s="477"/>
      <c r="I10" s="478"/>
      <c r="J10" s="298">
        <v>410.15999999999997</v>
      </c>
      <c r="K10" s="299">
        <v>7.3479303273937891E-3</v>
      </c>
      <c r="L10" s="298">
        <v>30.86999999999999</v>
      </c>
      <c r="M10" s="300">
        <f t="shared" si="0"/>
        <v>12661.639199999994</v>
      </c>
      <c r="N10" s="281">
        <v>6.0122806145784706E-3</v>
      </c>
      <c r="O10" s="301" t="s">
        <v>309</v>
      </c>
      <c r="P10" s="272"/>
    </row>
    <row r="11" spans="1:17" ht="15.75" customHeight="1">
      <c r="A11" s="464"/>
      <c r="B11" s="488"/>
      <c r="C11" s="297">
        <v>3</v>
      </c>
      <c r="D11" s="476" t="s">
        <v>273</v>
      </c>
      <c r="E11" s="477"/>
      <c r="F11" s="478"/>
      <c r="G11" s="476" t="s">
        <v>311</v>
      </c>
      <c r="H11" s="477"/>
      <c r="I11" s="478"/>
      <c r="J11" s="298">
        <v>156.72999999999999</v>
      </c>
      <c r="K11" s="299">
        <v>2.5483535537737922E-2</v>
      </c>
      <c r="L11" s="298">
        <v>75.170000000000044</v>
      </c>
      <c r="M11" s="300">
        <f t="shared" si="0"/>
        <v>11781.394100000007</v>
      </c>
      <c r="N11" s="281">
        <v>1.3450167265268339E-2</v>
      </c>
      <c r="O11" s="301" t="s">
        <v>310</v>
      </c>
      <c r="P11" s="272"/>
    </row>
    <row r="12" spans="1:17" ht="15.75" customHeight="1">
      <c r="A12" s="464"/>
      <c r="B12" s="488"/>
      <c r="C12" s="297">
        <v>4</v>
      </c>
      <c r="D12" s="476" t="s">
        <v>273</v>
      </c>
      <c r="E12" s="477"/>
      <c r="F12" s="478"/>
      <c r="G12" s="476" t="s">
        <v>289</v>
      </c>
      <c r="H12" s="477"/>
      <c r="I12" s="478"/>
      <c r="J12" s="298">
        <v>313.60000000000002</v>
      </c>
      <c r="K12" s="299">
        <v>1.5132068492057244E-2</v>
      </c>
      <c r="L12" s="298">
        <v>26.839999999999996</v>
      </c>
      <c r="M12" s="300">
        <f t="shared" si="0"/>
        <v>8417.0239999999994</v>
      </c>
      <c r="N12" s="281">
        <v>5.7203504226452798E-3</v>
      </c>
      <c r="O12" s="301" t="s">
        <v>310</v>
      </c>
      <c r="P12" s="278"/>
    </row>
    <row r="13" spans="1:17" ht="15.75" customHeight="1" thickBot="1">
      <c r="A13" s="464"/>
      <c r="B13" s="488"/>
      <c r="C13" s="302">
        <v>5</v>
      </c>
      <c r="D13" s="479" t="s">
        <v>143</v>
      </c>
      <c r="E13" s="480"/>
      <c r="F13" s="481"/>
      <c r="G13" s="479" t="s">
        <v>312</v>
      </c>
      <c r="H13" s="480"/>
      <c r="I13" s="481"/>
      <c r="J13" s="303">
        <v>930.36</v>
      </c>
      <c r="K13" s="304">
        <v>1.351718341764474E-2</v>
      </c>
      <c r="L13" s="303">
        <v>8.1199999999999992</v>
      </c>
      <c r="M13" s="300">
        <f t="shared" si="0"/>
        <v>7554.5231999999996</v>
      </c>
      <c r="N13" s="281">
        <v>7.240520651305182E-3</v>
      </c>
      <c r="O13" s="301" t="s">
        <v>313</v>
      </c>
      <c r="P13" s="272"/>
    </row>
    <row r="14" spans="1:17" ht="15.75" customHeight="1" thickTop="1" thickBot="1">
      <c r="A14" s="464"/>
      <c r="B14" s="488"/>
      <c r="C14" s="485"/>
      <c r="D14" s="485"/>
      <c r="E14" s="485"/>
      <c r="F14" s="485"/>
      <c r="G14" s="485"/>
      <c r="H14" s="485"/>
      <c r="I14" s="486"/>
      <c r="J14" s="305" t="s">
        <v>268</v>
      </c>
      <c r="K14" s="306">
        <f>M14/'生產管理報表 7-1 (週)'!B10</f>
        <v>0.19515821185482293</v>
      </c>
      <c r="L14" s="305" t="s">
        <v>269</v>
      </c>
      <c r="M14" s="307">
        <f>SUM(M9:M13)</f>
        <v>61900.730500000005</v>
      </c>
      <c r="N14" s="482"/>
      <c r="O14" s="483"/>
      <c r="P14" s="484"/>
    </row>
    <row r="15" spans="1:17" ht="15.75" customHeight="1" thickTop="1"/>
    <row r="16" spans="1:17" ht="15.75" customHeight="1">
      <c r="A16" s="464" t="s">
        <v>260</v>
      </c>
      <c r="B16" s="464"/>
      <c r="C16" s="292" t="s">
        <v>212</v>
      </c>
      <c r="D16" s="470" t="s">
        <v>213</v>
      </c>
      <c r="E16" s="471"/>
      <c r="F16" s="472"/>
      <c r="G16" s="293" t="s">
        <v>264</v>
      </c>
      <c r="H16" s="294"/>
      <c r="I16" s="292"/>
      <c r="J16" s="295" t="s">
        <v>265</v>
      </c>
      <c r="K16" s="295" t="s">
        <v>23</v>
      </c>
      <c r="L16" s="295" t="s">
        <v>266</v>
      </c>
      <c r="M16" s="295" t="s">
        <v>249</v>
      </c>
      <c r="N16" s="295" t="s">
        <v>270</v>
      </c>
      <c r="O16" s="473" t="s">
        <v>218</v>
      </c>
      <c r="P16" s="474"/>
    </row>
    <row r="17" spans="1:16" ht="15.75" customHeight="1">
      <c r="A17" s="464">
        <v>5</v>
      </c>
      <c r="B17" s="475" t="s">
        <v>281</v>
      </c>
      <c r="C17" s="297">
        <v>1</v>
      </c>
      <c r="D17" s="476" t="s">
        <v>273</v>
      </c>
      <c r="E17" s="477"/>
      <c r="F17" s="478"/>
      <c r="G17" s="476" t="s">
        <v>316</v>
      </c>
      <c r="H17" s="477"/>
      <c r="I17" s="478"/>
      <c r="J17" s="298">
        <v>278.75</v>
      </c>
      <c r="K17" s="299">
        <v>4.1866829842577722E-3</v>
      </c>
      <c r="L17" s="298">
        <v>269.52000000000004</v>
      </c>
      <c r="M17" s="300">
        <f t="shared" ref="M17:M21" si="1">L17*J17</f>
        <v>75128.700000000012</v>
      </c>
      <c r="N17" s="281">
        <v>1.3098876672091454E-3</v>
      </c>
      <c r="O17" s="301" t="s">
        <v>317</v>
      </c>
      <c r="P17" s="278"/>
    </row>
    <row r="18" spans="1:16" ht="15.75" customHeight="1">
      <c r="A18" s="464"/>
      <c r="B18" s="475"/>
      <c r="C18" s="297">
        <v>2</v>
      </c>
      <c r="D18" s="476" t="s">
        <v>160</v>
      </c>
      <c r="E18" s="477"/>
      <c r="F18" s="478"/>
      <c r="G18" s="476" t="s">
        <v>318</v>
      </c>
      <c r="H18" s="477"/>
      <c r="I18" s="478"/>
      <c r="J18" s="298">
        <v>17.75</v>
      </c>
      <c r="K18" s="299">
        <v>0</v>
      </c>
      <c r="L18" s="298">
        <v>1400</v>
      </c>
      <c r="M18" s="300">
        <f t="shared" si="1"/>
        <v>24850</v>
      </c>
      <c r="N18" s="281">
        <v>5.1650093673439982E-4</v>
      </c>
      <c r="O18" s="313" t="s">
        <v>319</v>
      </c>
      <c r="P18" s="278"/>
    </row>
    <row r="19" spans="1:16" ht="15.75" customHeight="1">
      <c r="A19" s="464"/>
      <c r="B19" s="475"/>
      <c r="C19" s="297">
        <v>3</v>
      </c>
      <c r="D19" s="476"/>
      <c r="E19" s="477"/>
      <c r="F19" s="478"/>
      <c r="G19" s="476"/>
      <c r="H19" s="477"/>
      <c r="I19" s="478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464"/>
      <c r="B20" s="475"/>
      <c r="C20" s="297">
        <v>4</v>
      </c>
      <c r="D20" s="476"/>
      <c r="E20" s="477"/>
      <c r="F20" s="478"/>
      <c r="G20" s="476"/>
      <c r="H20" s="477"/>
      <c r="I20" s="478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464"/>
      <c r="B21" s="475"/>
      <c r="C21" s="302">
        <v>5</v>
      </c>
      <c r="D21" s="479"/>
      <c r="E21" s="480"/>
      <c r="F21" s="481"/>
      <c r="G21" s="476"/>
      <c r="H21" s="477"/>
      <c r="I21" s="478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464"/>
      <c r="B22" s="475"/>
      <c r="C22" s="485"/>
      <c r="D22" s="485"/>
      <c r="E22" s="485"/>
      <c r="F22" s="485"/>
      <c r="G22" s="485"/>
      <c r="H22" s="485"/>
      <c r="I22" s="486"/>
      <c r="J22" s="305" t="s">
        <v>268</v>
      </c>
      <c r="K22" s="306">
        <f>M22/'生產管理報表 7-1 (週)'!B10</f>
        <v>0.31520895081472078</v>
      </c>
      <c r="L22" s="305" t="s">
        <v>269</v>
      </c>
      <c r="M22" s="307">
        <f>SUM(M17:M21)</f>
        <v>99978.700000000012</v>
      </c>
      <c r="N22" s="482"/>
      <c r="O22" s="483"/>
      <c r="P22" s="484"/>
    </row>
    <row r="23" spans="1:16" ht="15.75" customHeight="1" thickTop="1"/>
    <row r="24" spans="1:16" ht="15.75" customHeight="1">
      <c r="A24" s="464" t="s">
        <v>260</v>
      </c>
      <c r="B24" s="464"/>
      <c r="C24" s="292" t="s">
        <v>212</v>
      </c>
      <c r="D24" s="470" t="s">
        <v>213</v>
      </c>
      <c r="E24" s="471"/>
      <c r="F24" s="472"/>
      <c r="G24" s="293" t="s">
        <v>264</v>
      </c>
      <c r="H24" s="294"/>
      <c r="I24" s="292"/>
      <c r="J24" s="295" t="s">
        <v>265</v>
      </c>
      <c r="K24" s="295" t="s">
        <v>23</v>
      </c>
      <c r="L24" s="295" t="s">
        <v>266</v>
      </c>
      <c r="M24" s="295" t="s">
        <v>249</v>
      </c>
      <c r="N24" s="295" t="s">
        <v>270</v>
      </c>
      <c r="O24" s="473" t="s">
        <v>218</v>
      </c>
      <c r="P24" s="474"/>
    </row>
    <row r="25" spans="1:16" ht="15.75" customHeight="1">
      <c r="A25" s="464">
        <v>6</v>
      </c>
      <c r="B25" s="475" t="s">
        <v>290</v>
      </c>
      <c r="C25" s="297">
        <v>1</v>
      </c>
      <c r="D25" s="476" t="s">
        <v>133</v>
      </c>
      <c r="E25" s="477"/>
      <c r="F25" s="478"/>
      <c r="G25" s="476" t="s">
        <v>320</v>
      </c>
      <c r="H25" s="477"/>
      <c r="I25" s="478"/>
      <c r="J25" s="298">
        <v>814.16</v>
      </c>
      <c r="K25" s="299">
        <v>1.4295694039935242E-2</v>
      </c>
      <c r="L25" s="298">
        <v>18.319999999999993</v>
      </c>
      <c r="M25" s="300">
        <f t="shared" ref="M25:M29" si="2">L25*J25</f>
        <v>14915.411199999993</v>
      </c>
      <c r="N25" s="281">
        <v>1.297776740554402E-2</v>
      </c>
      <c r="O25" s="310" t="s">
        <v>292</v>
      </c>
      <c r="P25" s="272"/>
    </row>
    <row r="26" spans="1:16" ht="15.75" customHeight="1">
      <c r="A26" s="464"/>
      <c r="B26" s="475"/>
      <c r="C26" s="297">
        <v>2</v>
      </c>
      <c r="D26" s="476" t="s">
        <v>149</v>
      </c>
      <c r="E26" s="477"/>
      <c r="F26" s="478"/>
      <c r="G26" s="476" t="s">
        <v>321</v>
      </c>
      <c r="H26" s="477"/>
      <c r="I26" s="478"/>
      <c r="J26" s="298">
        <v>388.6</v>
      </c>
      <c r="K26" s="299">
        <v>6.3268578672683205E-3</v>
      </c>
      <c r="L26" s="298">
        <v>37.800000000000011</v>
      </c>
      <c r="M26" s="300">
        <f t="shared" si="2"/>
        <v>14689.080000000005</v>
      </c>
      <c r="N26" s="281"/>
      <c r="O26" s="310" t="s">
        <v>292</v>
      </c>
      <c r="P26" s="272"/>
    </row>
    <row r="27" spans="1:16" ht="15.75" customHeight="1">
      <c r="A27" s="464"/>
      <c r="B27" s="475"/>
      <c r="C27" s="297">
        <v>3</v>
      </c>
      <c r="D27" s="476" t="s">
        <v>134</v>
      </c>
      <c r="E27" s="477"/>
      <c r="F27" s="478"/>
      <c r="G27" s="476" t="s">
        <v>294</v>
      </c>
      <c r="H27" s="477"/>
      <c r="I27" s="478"/>
      <c r="J27" s="298">
        <v>333.90000000000003</v>
      </c>
      <c r="K27" s="299">
        <v>1.20224233497194E-2</v>
      </c>
      <c r="L27" s="298">
        <v>32.110000000000021</v>
      </c>
      <c r="M27" s="300">
        <f t="shared" si="2"/>
        <v>10721.529000000008</v>
      </c>
      <c r="N27" s="281">
        <v>6.601718380010199E-3</v>
      </c>
      <c r="O27" s="310" t="s">
        <v>292</v>
      </c>
      <c r="P27" s="272"/>
    </row>
    <row r="28" spans="1:16" ht="15.75" customHeight="1">
      <c r="A28" s="464"/>
      <c r="B28" s="475"/>
      <c r="C28" s="297">
        <v>4</v>
      </c>
      <c r="D28" s="476" t="s">
        <v>143</v>
      </c>
      <c r="E28" s="477"/>
      <c r="F28" s="478"/>
      <c r="G28" s="476" t="s">
        <v>293</v>
      </c>
      <c r="H28" s="477"/>
      <c r="I28" s="478"/>
      <c r="J28" s="298">
        <v>318.32</v>
      </c>
      <c r="K28" s="299">
        <v>1.2481994401180922E-2</v>
      </c>
      <c r="L28" s="298">
        <v>25.519999999999996</v>
      </c>
      <c r="M28" s="300">
        <f t="shared" si="2"/>
        <v>8123.5263999999988</v>
      </c>
      <c r="N28" s="281">
        <v>8.7378803955433446E-3</v>
      </c>
      <c r="O28" s="310" t="s">
        <v>292</v>
      </c>
      <c r="P28" s="272"/>
    </row>
    <row r="29" spans="1:16" ht="15.75" customHeight="1" thickBot="1">
      <c r="A29" s="464"/>
      <c r="B29" s="475"/>
      <c r="C29" s="302">
        <v>5</v>
      </c>
      <c r="D29" s="479" t="s">
        <v>137</v>
      </c>
      <c r="E29" s="480"/>
      <c r="F29" s="481"/>
      <c r="G29" s="479" t="s">
        <v>332</v>
      </c>
      <c r="H29" s="480"/>
      <c r="I29" s="481"/>
      <c r="J29" s="303">
        <v>365.6</v>
      </c>
      <c r="K29" s="304">
        <v>2.5019546520719312E-2</v>
      </c>
      <c r="L29" s="303">
        <v>4.4999999999999947</v>
      </c>
      <c r="M29" s="300">
        <f t="shared" si="2"/>
        <v>1645.1999999999982</v>
      </c>
      <c r="N29" s="281"/>
      <c r="O29" s="311" t="s">
        <v>292</v>
      </c>
      <c r="P29" s="312"/>
    </row>
    <row r="30" spans="1:16" ht="15.75" customHeight="1" thickTop="1" thickBot="1">
      <c r="A30" s="464"/>
      <c r="B30" s="475"/>
      <c r="C30" s="485"/>
      <c r="D30" s="485"/>
      <c r="E30" s="485"/>
      <c r="F30" s="485"/>
      <c r="G30" s="485"/>
      <c r="H30" s="485"/>
      <c r="I30" s="486"/>
      <c r="J30" s="305" t="s">
        <v>268</v>
      </c>
      <c r="K30" s="306">
        <f>M30/'生產管理報表 7-1 (週)'!B10</f>
        <v>0.15793676570224757</v>
      </c>
      <c r="L30" s="305" t="s">
        <v>269</v>
      </c>
      <c r="M30" s="307">
        <f>SUM(M25:M29)</f>
        <v>50094.746599999999</v>
      </c>
      <c r="N30" s="482"/>
      <c r="O30" s="483"/>
      <c r="P30" s="484"/>
    </row>
    <row r="31" spans="1:16" ht="15.75" customHeight="1" thickTop="1"/>
    <row r="32" spans="1:16" ht="15.75" customHeight="1">
      <c r="A32" s="464" t="s">
        <v>260</v>
      </c>
      <c r="B32" s="464"/>
      <c r="C32" s="292" t="s">
        <v>212</v>
      </c>
      <c r="D32" s="470" t="s">
        <v>213</v>
      </c>
      <c r="E32" s="471"/>
      <c r="F32" s="472"/>
      <c r="G32" s="293" t="s">
        <v>264</v>
      </c>
      <c r="H32" s="294"/>
      <c r="I32" s="292"/>
      <c r="J32" s="295" t="s">
        <v>265</v>
      </c>
      <c r="K32" s="295" t="s">
        <v>23</v>
      </c>
      <c r="L32" s="295" t="s">
        <v>266</v>
      </c>
      <c r="M32" s="295" t="s">
        <v>249</v>
      </c>
      <c r="N32" s="295" t="s">
        <v>270</v>
      </c>
      <c r="O32" s="473" t="s">
        <v>218</v>
      </c>
      <c r="P32" s="474"/>
    </row>
    <row r="33" spans="1:16" ht="15.75" customHeight="1">
      <c r="A33" s="464">
        <v>7</v>
      </c>
      <c r="B33" s="475" t="s">
        <v>297</v>
      </c>
      <c r="C33" s="297">
        <v>1</v>
      </c>
      <c r="D33" s="476"/>
      <c r="E33" s="477"/>
      <c r="F33" s="478"/>
      <c r="G33" s="476"/>
      <c r="H33" s="477"/>
      <c r="I33" s="478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464"/>
      <c r="B34" s="475"/>
      <c r="C34" s="297">
        <v>2</v>
      </c>
      <c r="D34" s="476"/>
      <c r="E34" s="477"/>
      <c r="F34" s="478"/>
      <c r="G34" s="476"/>
      <c r="H34" s="477"/>
      <c r="I34" s="478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464"/>
      <c r="B35" s="475"/>
      <c r="C35" s="297">
        <v>3</v>
      </c>
      <c r="D35" s="476"/>
      <c r="E35" s="477"/>
      <c r="F35" s="478"/>
      <c r="G35" s="476"/>
      <c r="H35" s="477"/>
      <c r="I35" s="478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464"/>
      <c r="B36" s="475"/>
      <c r="C36" s="297">
        <v>4</v>
      </c>
      <c r="D36" s="476"/>
      <c r="E36" s="477"/>
      <c r="F36" s="478"/>
      <c r="G36" s="476"/>
      <c r="H36" s="477"/>
      <c r="I36" s="478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464"/>
      <c r="B37" s="475"/>
      <c r="C37" s="302">
        <v>5</v>
      </c>
      <c r="D37" s="479"/>
      <c r="E37" s="480"/>
      <c r="F37" s="481"/>
      <c r="G37" s="479"/>
      <c r="H37" s="480"/>
      <c r="I37" s="481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464"/>
      <c r="B38" s="475"/>
      <c r="C38" s="485"/>
      <c r="D38" s="485"/>
      <c r="E38" s="485"/>
      <c r="F38" s="485"/>
      <c r="G38" s="485"/>
      <c r="H38" s="485"/>
      <c r="I38" s="486"/>
      <c r="J38" s="305" t="s">
        <v>268</v>
      </c>
      <c r="K38" s="306">
        <f>M38/'生產管理報表 7-1 (週)'!B10</f>
        <v>0</v>
      </c>
      <c r="L38" s="305" t="s">
        <v>269</v>
      </c>
      <c r="M38" s="307">
        <f>SUM(M33:M37)</f>
        <v>0</v>
      </c>
      <c r="N38" s="482"/>
      <c r="O38" s="483"/>
      <c r="P38" s="48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J13" sqref="J9:K13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23" t="s">
        <v>231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</row>
    <row r="2" spans="1:17" s="97" customFormat="1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</row>
    <row r="3" spans="1:17" ht="15.75" customHeight="1">
      <c r="A3" s="424" t="s">
        <v>338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</row>
    <row r="4" spans="1:17" s="97" customFormat="1" ht="15.75" customHeight="1">
      <c r="A4" s="509"/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</row>
    <row r="5" spans="1:17" ht="15.75" customHeight="1">
      <c r="A5" s="362" t="s">
        <v>260</v>
      </c>
      <c r="B5" s="433">
        <v>1</v>
      </c>
      <c r="C5" s="433"/>
      <c r="D5" s="433">
        <v>2</v>
      </c>
      <c r="E5" s="433"/>
      <c r="F5" s="433">
        <v>3</v>
      </c>
      <c r="G5" s="433"/>
      <c r="H5" s="433">
        <v>4</v>
      </c>
      <c r="I5" s="433"/>
      <c r="J5" s="433">
        <v>5</v>
      </c>
      <c r="K5" s="433"/>
      <c r="L5" s="433">
        <v>6</v>
      </c>
      <c r="M5" s="433"/>
      <c r="N5" s="433">
        <v>7</v>
      </c>
      <c r="O5" s="433"/>
      <c r="P5" s="489">
        <v>8</v>
      </c>
      <c r="Q5" s="489"/>
    </row>
    <row r="6" spans="1:17" ht="15.75" customHeight="1">
      <c r="A6" s="362"/>
      <c r="B6" s="362" t="s">
        <v>339</v>
      </c>
      <c r="C6" s="362"/>
      <c r="D6" s="362" t="s">
        <v>261</v>
      </c>
      <c r="E6" s="362"/>
      <c r="F6" s="362" t="s">
        <v>247</v>
      </c>
      <c r="G6" s="362"/>
      <c r="H6" s="362" t="s">
        <v>248</v>
      </c>
      <c r="I6" s="362"/>
      <c r="J6" s="362" t="s">
        <v>252</v>
      </c>
      <c r="K6" s="362"/>
      <c r="L6" s="362" t="s">
        <v>253</v>
      </c>
      <c r="M6" s="362"/>
      <c r="N6" s="362" t="s">
        <v>254</v>
      </c>
      <c r="O6" s="362"/>
      <c r="P6" s="490" t="s">
        <v>263</v>
      </c>
      <c r="Q6" s="490"/>
    </row>
    <row r="8" spans="1:17" s="103" customFormat="1" ht="15.75" customHeight="1">
      <c r="A8" s="129" t="s">
        <v>260</v>
      </c>
      <c r="B8" s="146" t="s">
        <v>340</v>
      </c>
      <c r="C8" s="510" t="s">
        <v>213</v>
      </c>
      <c r="D8" s="510"/>
      <c r="E8" s="510"/>
      <c r="F8" s="510" t="s">
        <v>264</v>
      </c>
      <c r="G8" s="510"/>
      <c r="H8" s="510"/>
      <c r="I8" s="146" t="s">
        <v>265</v>
      </c>
      <c r="J8" s="147" t="s">
        <v>341</v>
      </c>
      <c r="K8" s="146" t="s">
        <v>342</v>
      </c>
      <c r="L8" s="146" t="s">
        <v>10</v>
      </c>
      <c r="M8" s="511" t="s">
        <v>343</v>
      </c>
      <c r="N8" s="506"/>
      <c r="O8" s="506"/>
      <c r="P8" s="506"/>
      <c r="Q8" s="506"/>
    </row>
    <row r="9" spans="1:17" ht="15.75" customHeight="1">
      <c r="A9" s="510" t="s">
        <v>344</v>
      </c>
      <c r="B9" s="126">
        <v>1</v>
      </c>
      <c r="C9" s="430"/>
      <c r="D9" s="429"/>
      <c r="E9" s="429"/>
      <c r="F9" s="430"/>
      <c r="G9" s="429"/>
      <c r="H9" s="429"/>
      <c r="I9" s="105"/>
      <c r="J9" s="115"/>
      <c r="K9" s="115"/>
      <c r="L9" s="145">
        <f>K9-J9</f>
        <v>0</v>
      </c>
      <c r="M9" s="430"/>
      <c r="N9" s="430"/>
      <c r="O9" s="430"/>
      <c r="P9" s="430"/>
      <c r="Q9" s="430"/>
    </row>
    <row r="10" spans="1:17" ht="15.75" customHeight="1">
      <c r="A10" s="512"/>
      <c r="B10" s="126">
        <v>2</v>
      </c>
      <c r="C10" s="430"/>
      <c r="D10" s="429"/>
      <c r="E10" s="429"/>
      <c r="F10" s="430"/>
      <c r="G10" s="429"/>
      <c r="H10" s="429"/>
      <c r="I10" s="105"/>
      <c r="J10" s="115"/>
      <c r="K10" s="115"/>
      <c r="L10" s="145">
        <f t="shared" ref="L10:L12" si="0">K10-J10</f>
        <v>0</v>
      </c>
      <c r="M10" s="430"/>
      <c r="N10" s="430"/>
      <c r="O10" s="430"/>
      <c r="P10" s="430"/>
      <c r="Q10" s="430"/>
    </row>
    <row r="11" spans="1:17" ht="15.75" customHeight="1">
      <c r="A11" s="512"/>
      <c r="B11" s="126">
        <v>3</v>
      </c>
      <c r="C11" s="430"/>
      <c r="D11" s="429"/>
      <c r="E11" s="429"/>
      <c r="F11" s="430"/>
      <c r="G11" s="429"/>
      <c r="H11" s="429"/>
      <c r="I11" s="105"/>
      <c r="J11" s="115"/>
      <c r="K11" s="115"/>
      <c r="L11" s="145">
        <f t="shared" si="0"/>
        <v>0</v>
      </c>
      <c r="M11" s="430"/>
      <c r="N11" s="430"/>
      <c r="O11" s="430"/>
      <c r="P11" s="430"/>
      <c r="Q11" s="430"/>
    </row>
    <row r="12" spans="1:17" ht="15.75" customHeight="1">
      <c r="A12" s="512"/>
      <c r="B12" s="126">
        <v>4</v>
      </c>
      <c r="C12" s="430"/>
      <c r="D12" s="429"/>
      <c r="E12" s="429"/>
      <c r="F12" s="430"/>
      <c r="G12" s="429"/>
      <c r="H12" s="429"/>
      <c r="I12" s="105"/>
      <c r="J12" s="115"/>
      <c r="K12" s="115"/>
      <c r="L12" s="145">
        <f t="shared" si="0"/>
        <v>0</v>
      </c>
      <c r="M12" s="430"/>
      <c r="N12" s="430"/>
      <c r="O12" s="430"/>
      <c r="P12" s="430"/>
      <c r="Q12" s="430"/>
    </row>
    <row r="13" spans="1:17" ht="15.75" customHeight="1">
      <c r="A13" s="512"/>
      <c r="B13" s="126">
        <v>5</v>
      </c>
      <c r="C13" s="430"/>
      <c r="D13" s="429"/>
      <c r="E13" s="429"/>
      <c r="F13" s="430"/>
      <c r="G13" s="429"/>
      <c r="H13" s="429"/>
      <c r="I13" s="105"/>
      <c r="J13" s="115"/>
      <c r="K13" s="115"/>
      <c r="L13" s="145">
        <f>K13-J13</f>
        <v>0</v>
      </c>
      <c r="M13" s="430"/>
      <c r="N13" s="430"/>
      <c r="O13" s="430"/>
      <c r="P13" s="430"/>
      <c r="Q13" s="430"/>
    </row>
    <row r="14" spans="1:17" ht="15.75" customHeight="1">
      <c r="B14" s="142"/>
    </row>
    <row r="15" spans="1:17" s="103" customFormat="1" ht="15.75" customHeight="1">
      <c r="A15" s="129" t="s">
        <v>260</v>
      </c>
      <c r="B15" s="129" t="s">
        <v>340</v>
      </c>
      <c r="C15" s="508" t="s">
        <v>213</v>
      </c>
      <c r="D15" s="508"/>
      <c r="E15" s="508"/>
      <c r="F15" s="508" t="s">
        <v>264</v>
      </c>
      <c r="G15" s="508"/>
      <c r="H15" s="508"/>
      <c r="I15" s="129" t="s">
        <v>265</v>
      </c>
      <c r="J15" s="144" t="s">
        <v>341</v>
      </c>
      <c r="K15" s="129" t="s">
        <v>342</v>
      </c>
      <c r="L15" s="129" t="s">
        <v>10</v>
      </c>
      <c r="M15" s="508" t="s">
        <v>343</v>
      </c>
      <c r="N15" s="508"/>
      <c r="O15" s="508"/>
      <c r="P15" s="508"/>
      <c r="Q15" s="508"/>
    </row>
    <row r="16" spans="1:17" ht="15.75" customHeight="1">
      <c r="A16" s="508" t="s">
        <v>345</v>
      </c>
      <c r="B16" s="126">
        <v>1</v>
      </c>
      <c r="C16" s="430"/>
      <c r="D16" s="429"/>
      <c r="E16" s="429"/>
      <c r="F16" s="430"/>
      <c r="G16" s="429"/>
      <c r="H16" s="429"/>
      <c r="I16" s="105"/>
      <c r="J16" s="115"/>
      <c r="K16" s="115"/>
      <c r="L16" s="145">
        <f t="shared" ref="L16:L20" si="1">K16-J16</f>
        <v>0</v>
      </c>
      <c r="M16" s="430"/>
      <c r="N16" s="430"/>
      <c r="O16" s="430"/>
      <c r="P16" s="430"/>
      <c r="Q16" s="430"/>
    </row>
    <row r="17" spans="1:17" ht="15.75" customHeight="1">
      <c r="A17" s="508"/>
      <c r="B17" s="126">
        <v>2</v>
      </c>
      <c r="C17" s="430"/>
      <c r="D17" s="429"/>
      <c r="E17" s="429"/>
      <c r="F17" s="430"/>
      <c r="G17" s="429"/>
      <c r="H17" s="429"/>
      <c r="I17" s="105"/>
      <c r="J17" s="115"/>
      <c r="K17" s="115"/>
      <c r="L17" s="145">
        <f t="shared" si="1"/>
        <v>0</v>
      </c>
      <c r="M17" s="430"/>
      <c r="N17" s="430"/>
      <c r="O17" s="430"/>
      <c r="P17" s="430"/>
      <c r="Q17" s="430"/>
    </row>
    <row r="18" spans="1:17" ht="15.75" customHeight="1">
      <c r="A18" s="508"/>
      <c r="B18" s="126">
        <v>3</v>
      </c>
      <c r="C18" s="430"/>
      <c r="D18" s="429"/>
      <c r="E18" s="429"/>
      <c r="F18" s="430"/>
      <c r="G18" s="429"/>
      <c r="H18" s="429"/>
      <c r="I18" s="105"/>
      <c r="J18" s="115"/>
      <c r="K18" s="115"/>
      <c r="L18" s="145">
        <f t="shared" si="1"/>
        <v>0</v>
      </c>
      <c r="M18" s="430"/>
      <c r="N18" s="430"/>
      <c r="O18" s="430"/>
      <c r="P18" s="430"/>
      <c r="Q18" s="430"/>
    </row>
    <row r="19" spans="1:17" ht="15.75" customHeight="1">
      <c r="A19" s="508"/>
      <c r="B19" s="126">
        <v>4</v>
      </c>
      <c r="C19" s="430"/>
      <c r="D19" s="429"/>
      <c r="E19" s="429"/>
      <c r="F19" s="430"/>
      <c r="G19" s="429"/>
      <c r="H19" s="429"/>
      <c r="I19" s="105"/>
      <c r="J19" s="115"/>
      <c r="K19" s="115"/>
      <c r="L19" s="145">
        <f t="shared" si="1"/>
        <v>0</v>
      </c>
      <c r="M19" s="430"/>
      <c r="N19" s="430"/>
      <c r="O19" s="430"/>
      <c r="P19" s="430"/>
      <c r="Q19" s="430"/>
    </row>
    <row r="20" spans="1:17" ht="15.75" customHeight="1">
      <c r="A20" s="508"/>
      <c r="B20" s="126">
        <v>5</v>
      </c>
      <c r="C20" s="430"/>
      <c r="D20" s="429"/>
      <c r="E20" s="429"/>
      <c r="F20" s="430"/>
      <c r="G20" s="429"/>
      <c r="H20" s="429"/>
      <c r="I20" s="105"/>
      <c r="J20" s="115"/>
      <c r="K20" s="115"/>
      <c r="L20" s="145">
        <f t="shared" si="1"/>
        <v>0</v>
      </c>
      <c r="M20" s="430"/>
      <c r="N20" s="430"/>
      <c r="O20" s="430"/>
      <c r="P20" s="430"/>
      <c r="Q20" s="430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3">
    <tabColor rgb="FFFFFFCC"/>
    <pageSetUpPr fitToPage="1"/>
  </sheetPr>
  <dimension ref="B2:AH966"/>
  <sheetViews>
    <sheetView zoomScale="70" zoomScaleNormal="70" workbookViewId="0">
      <pane xSplit="5" ySplit="6" topLeftCell="F943" activePane="bottomRight" state="frozen"/>
      <selection pane="bottomRight" activeCell="V829" sqref="V829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523" t="s">
        <v>346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Z2" s="168"/>
      <c r="AA2" s="168"/>
    </row>
    <row r="3" spans="2:34" ht="17.100000000000001" customHeight="1">
      <c r="B3" s="525" t="s">
        <v>64</v>
      </c>
      <c r="C3" s="526"/>
      <c r="D3" s="513" t="s">
        <v>347</v>
      </c>
      <c r="E3" s="513"/>
      <c r="F3" s="513"/>
      <c r="G3" s="513" t="s">
        <v>348</v>
      </c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 t="s">
        <v>349</v>
      </c>
      <c r="U3" s="531" t="s">
        <v>350</v>
      </c>
      <c r="V3" s="534" t="s">
        <v>351</v>
      </c>
      <c r="W3" s="534" t="s">
        <v>352</v>
      </c>
      <c r="X3" s="521" t="s">
        <v>353</v>
      </c>
      <c r="Z3" s="513" t="s">
        <v>354</v>
      </c>
      <c r="AA3" s="513"/>
      <c r="AB3" s="513"/>
      <c r="AC3" s="513"/>
      <c r="AD3" s="513"/>
      <c r="AE3" s="513"/>
      <c r="AF3" s="513"/>
      <c r="AG3" s="513"/>
      <c r="AH3" s="513"/>
    </row>
    <row r="4" spans="2:34" ht="17.100000000000001" customHeight="1">
      <c r="B4" s="527"/>
      <c r="C4" s="528"/>
      <c r="D4" s="520" t="s">
        <v>355</v>
      </c>
      <c r="E4" s="513" t="s">
        <v>356</v>
      </c>
      <c r="F4" s="513"/>
      <c r="G4" s="513" t="s">
        <v>357</v>
      </c>
      <c r="H4" s="513"/>
      <c r="I4" s="513"/>
      <c r="J4" s="513"/>
      <c r="K4" s="513"/>
      <c r="L4" s="513"/>
      <c r="M4" s="513"/>
      <c r="N4" s="513"/>
      <c r="O4" s="513" t="s">
        <v>358</v>
      </c>
      <c r="P4" s="513"/>
      <c r="Q4" s="513"/>
      <c r="R4" s="513"/>
      <c r="S4" s="513"/>
      <c r="T4" s="513"/>
      <c r="U4" s="532"/>
      <c r="V4" s="535"/>
      <c r="W4" s="535"/>
      <c r="X4" s="521"/>
      <c r="Z4" s="513"/>
      <c r="AA4" s="513"/>
      <c r="AB4" s="513"/>
      <c r="AC4" s="513"/>
      <c r="AD4" s="513"/>
      <c r="AE4" s="513"/>
      <c r="AF4" s="513"/>
      <c r="AG4" s="513"/>
      <c r="AH4" s="513"/>
    </row>
    <row r="5" spans="2:34" ht="17.100000000000001" customHeight="1">
      <c r="B5" s="527"/>
      <c r="C5" s="528"/>
      <c r="D5" s="520"/>
      <c r="E5" s="520" t="s">
        <v>359</v>
      </c>
      <c r="F5" s="521" t="s">
        <v>360</v>
      </c>
      <c r="G5" s="522" t="s">
        <v>361</v>
      </c>
      <c r="H5" s="522"/>
      <c r="I5" s="522"/>
      <c r="J5" s="522"/>
      <c r="K5" s="522"/>
      <c r="L5" s="522"/>
      <c r="M5" s="522"/>
      <c r="N5" s="522"/>
      <c r="O5" s="522" t="s">
        <v>256</v>
      </c>
      <c r="P5" s="522"/>
      <c r="Q5" s="522" t="s">
        <v>258</v>
      </c>
      <c r="R5" s="522"/>
      <c r="S5" s="522"/>
      <c r="T5" s="513"/>
      <c r="U5" s="532"/>
      <c r="V5" s="535"/>
      <c r="W5" s="535"/>
      <c r="X5" s="521"/>
      <c r="Z5" s="513"/>
      <c r="AA5" s="513"/>
      <c r="AB5" s="513"/>
      <c r="AC5" s="513"/>
      <c r="AD5" s="513"/>
      <c r="AE5" s="513"/>
      <c r="AF5" s="513"/>
      <c r="AG5" s="513"/>
      <c r="AH5" s="513"/>
    </row>
    <row r="6" spans="2:34" ht="38.450000000000003" customHeight="1">
      <c r="B6" s="529"/>
      <c r="C6" s="530"/>
      <c r="D6" s="520"/>
      <c r="E6" s="520"/>
      <c r="F6" s="521"/>
      <c r="G6" s="246" t="s">
        <v>362</v>
      </c>
      <c r="H6" s="246" t="s">
        <v>363</v>
      </c>
      <c r="I6" s="246" t="s">
        <v>364</v>
      </c>
      <c r="J6" s="246" t="s">
        <v>365</v>
      </c>
      <c r="K6" s="246" t="s">
        <v>366</v>
      </c>
      <c r="L6" s="246" t="s">
        <v>367</v>
      </c>
      <c r="M6" s="246" t="s">
        <v>368</v>
      </c>
      <c r="N6" s="246" t="s">
        <v>369</v>
      </c>
      <c r="O6" s="245" t="s">
        <v>370</v>
      </c>
      <c r="P6" s="245" t="s">
        <v>371</v>
      </c>
      <c r="Q6" s="245" t="s">
        <v>370</v>
      </c>
      <c r="R6" s="245" t="s">
        <v>371</v>
      </c>
      <c r="S6" s="246" t="s">
        <v>372</v>
      </c>
      <c r="T6" s="513"/>
      <c r="U6" s="533"/>
      <c r="V6" s="536"/>
      <c r="W6" s="536"/>
      <c r="X6" s="521"/>
      <c r="Z6" s="219" t="s">
        <v>373</v>
      </c>
      <c r="AA6" s="219" t="s">
        <v>374</v>
      </c>
      <c r="AB6" s="247" t="s">
        <v>375</v>
      </c>
      <c r="AC6" s="247" t="s">
        <v>272</v>
      </c>
      <c r="AD6" s="247" t="s">
        <v>376</v>
      </c>
      <c r="AE6" s="247" t="s">
        <v>377</v>
      </c>
      <c r="AF6" s="247" t="s">
        <v>378</v>
      </c>
      <c r="AG6" s="247" t="s">
        <v>379</v>
      </c>
      <c r="AH6" s="247" t="s">
        <v>380</v>
      </c>
    </row>
    <row r="7" spans="2:34" hidden="1">
      <c r="B7" s="517">
        <v>45870</v>
      </c>
      <c r="C7" s="374" t="s">
        <v>75</v>
      </c>
      <c r="D7" s="206">
        <v>1</v>
      </c>
      <c r="E7" s="169" t="s">
        <v>381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382</v>
      </c>
      <c r="U7" s="175" t="s">
        <v>262</v>
      </c>
      <c r="V7" s="175" t="s">
        <v>383</v>
      </c>
      <c r="W7" s="175">
        <v>1</v>
      </c>
      <c r="X7" s="175" t="s">
        <v>135</v>
      </c>
      <c r="Y7" s="172" t="s">
        <v>384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374"/>
      <c r="C8" s="374"/>
      <c r="D8" s="206">
        <v>2</v>
      </c>
      <c r="E8" s="169" t="s">
        <v>385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382</v>
      </c>
      <c r="U8" s="175" t="s">
        <v>386</v>
      </c>
      <c r="V8" s="175" t="s">
        <v>387</v>
      </c>
      <c r="W8" s="175">
        <v>1</v>
      </c>
      <c r="X8" s="175" t="s">
        <v>144</v>
      </c>
      <c r="Y8" s="172" t="s">
        <v>388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374"/>
      <c r="C9" s="374"/>
      <c r="D9" s="206">
        <v>3</v>
      </c>
      <c r="E9" s="169" t="s">
        <v>320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382</v>
      </c>
      <c r="U9" s="175" t="s">
        <v>262</v>
      </c>
      <c r="V9" s="169" t="s">
        <v>383</v>
      </c>
      <c r="W9" s="175">
        <v>1</v>
      </c>
      <c r="X9" s="175" t="s">
        <v>133</v>
      </c>
      <c r="Y9" s="172" t="s">
        <v>389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374"/>
      <c r="C10" s="374"/>
      <c r="D10" s="206">
        <v>4</v>
      </c>
      <c r="E10" s="169" t="s">
        <v>390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391</v>
      </c>
      <c r="U10" s="175" t="s">
        <v>281</v>
      </c>
      <c r="V10" s="175" t="s">
        <v>310</v>
      </c>
      <c r="W10" s="175">
        <v>1</v>
      </c>
      <c r="X10" s="175" t="s">
        <v>273</v>
      </c>
      <c r="Y10" s="172" t="s">
        <v>388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374"/>
      <c r="C11" s="374"/>
      <c r="D11" s="206">
        <v>5</v>
      </c>
      <c r="E11" s="169" t="s">
        <v>392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382</v>
      </c>
      <c r="U11" s="175" t="s">
        <v>262</v>
      </c>
      <c r="V11" s="169" t="s">
        <v>387</v>
      </c>
      <c r="W11" s="175">
        <v>1</v>
      </c>
      <c r="X11" s="175" t="s">
        <v>161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374"/>
      <c r="C12" s="374"/>
      <c r="D12" s="206">
        <v>6</v>
      </c>
      <c r="E12" s="169" t="s">
        <v>393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382</v>
      </c>
      <c r="U12" s="175" t="s">
        <v>262</v>
      </c>
      <c r="V12" s="175" t="s">
        <v>277</v>
      </c>
      <c r="W12" s="175">
        <v>1</v>
      </c>
      <c r="X12" s="175" t="s">
        <v>203</v>
      </c>
      <c r="Y12" s="172" t="s">
        <v>394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374"/>
      <c r="C13" s="374"/>
      <c r="D13" s="206">
        <v>7</v>
      </c>
      <c r="E13" s="169" t="s">
        <v>395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391</v>
      </c>
      <c r="U13" s="175" t="s">
        <v>396</v>
      </c>
      <c r="V13" s="175" t="s">
        <v>397</v>
      </c>
      <c r="W13" s="175">
        <v>1</v>
      </c>
      <c r="X13" s="175" t="s">
        <v>273</v>
      </c>
      <c r="Y13" s="172" t="s">
        <v>388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374"/>
      <c r="C14" s="374"/>
      <c r="D14" s="206">
        <v>8</v>
      </c>
      <c r="E14" s="169" t="s">
        <v>398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382</v>
      </c>
      <c r="U14" s="175" t="s">
        <v>399</v>
      </c>
      <c r="V14" s="175" t="s">
        <v>400</v>
      </c>
      <c r="W14" s="175">
        <v>1</v>
      </c>
      <c r="X14" s="175" t="s">
        <v>138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374"/>
      <c r="C15" s="374"/>
      <c r="D15" s="206">
        <v>9</v>
      </c>
      <c r="E15" s="169" t="s">
        <v>401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402</v>
      </c>
      <c r="U15" s="175" t="s">
        <v>262</v>
      </c>
      <c r="V15" s="175" t="s">
        <v>403</v>
      </c>
      <c r="W15" s="175">
        <v>1</v>
      </c>
      <c r="X15" s="175" t="s">
        <v>131</v>
      </c>
      <c r="Y15" s="172" t="s">
        <v>404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374"/>
      <c r="C16" s="374"/>
      <c r="D16" s="206">
        <v>10</v>
      </c>
      <c r="E16" s="169" t="s">
        <v>405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391</v>
      </c>
      <c r="U16" s="175" t="s">
        <v>262</v>
      </c>
      <c r="V16" s="175" t="s">
        <v>406</v>
      </c>
      <c r="W16" s="175">
        <v>1</v>
      </c>
      <c r="X16" s="175" t="s">
        <v>142</v>
      </c>
      <c r="Y16" s="172" t="s">
        <v>388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517">
        <v>45871</v>
      </c>
      <c r="C17" s="374" t="s">
        <v>76</v>
      </c>
      <c r="D17" s="206">
        <v>1</v>
      </c>
      <c r="E17" s="169" t="s">
        <v>308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358</v>
      </c>
      <c r="U17" s="175" t="s">
        <v>262</v>
      </c>
      <c r="V17" s="175" t="s">
        <v>277</v>
      </c>
      <c r="W17" s="175">
        <v>1</v>
      </c>
      <c r="X17" s="175" t="s">
        <v>273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374"/>
      <c r="C18" s="374"/>
      <c r="D18" s="206">
        <v>2</v>
      </c>
      <c r="E18" s="169" t="s">
        <v>381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358</v>
      </c>
      <c r="U18" s="175" t="s">
        <v>262</v>
      </c>
      <c r="V18" s="175" t="s">
        <v>383</v>
      </c>
      <c r="W18" s="175">
        <v>1</v>
      </c>
      <c r="X18" s="175" t="s">
        <v>135</v>
      </c>
      <c r="Y18" s="172" t="s">
        <v>407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374"/>
      <c r="C19" s="374"/>
      <c r="D19" s="206">
        <v>3</v>
      </c>
      <c r="E19" s="169" t="s">
        <v>408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382</v>
      </c>
      <c r="U19" s="175" t="s">
        <v>386</v>
      </c>
      <c r="V19" s="175" t="s">
        <v>387</v>
      </c>
      <c r="W19" s="175">
        <v>1</v>
      </c>
      <c r="X19" s="175" t="s">
        <v>205</v>
      </c>
      <c r="Y19" s="172" t="s">
        <v>388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374"/>
      <c r="C20" s="374"/>
      <c r="D20" s="206">
        <v>4</v>
      </c>
      <c r="E20" s="169" t="s">
        <v>409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391</v>
      </c>
      <c r="U20" s="175" t="s">
        <v>281</v>
      </c>
      <c r="V20" s="175" t="s">
        <v>285</v>
      </c>
      <c r="W20" s="175">
        <v>1</v>
      </c>
      <c r="X20" s="175" t="s">
        <v>273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374"/>
      <c r="C21" s="374"/>
      <c r="D21" s="206">
        <v>5</v>
      </c>
      <c r="E21" s="169" t="s">
        <v>395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382</v>
      </c>
      <c r="U21" s="175" t="s">
        <v>396</v>
      </c>
      <c r="V21" s="175" t="s">
        <v>410</v>
      </c>
      <c r="W21" s="175">
        <v>1</v>
      </c>
      <c r="X21" s="175" t="s">
        <v>273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374"/>
      <c r="C22" s="374"/>
      <c r="D22" s="206">
        <v>6</v>
      </c>
      <c r="E22" s="169" t="s">
        <v>411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358</v>
      </c>
      <c r="U22" s="175" t="s">
        <v>262</v>
      </c>
      <c r="V22" s="175" t="s">
        <v>277</v>
      </c>
      <c r="W22" s="175">
        <v>1</v>
      </c>
      <c r="X22" s="175" t="s">
        <v>204</v>
      </c>
      <c r="Y22" s="167" t="s">
        <v>412</v>
      </c>
      <c r="Z22" s="221">
        <f>SUM(W7:W9990)</f>
        <v>960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462</v>
      </c>
      <c r="AE22" s="221">
        <f t="shared" si="23"/>
        <v>260</v>
      </c>
      <c r="AF22" s="221">
        <f t="shared" si="23"/>
        <v>30</v>
      </c>
      <c r="AG22" s="221">
        <f t="shared" si="23"/>
        <v>155</v>
      </c>
      <c r="AH22" s="221">
        <f t="shared" si="23"/>
        <v>0</v>
      </c>
    </row>
    <row r="23" spans="2:34" hidden="1">
      <c r="B23" s="374"/>
      <c r="C23" s="374"/>
      <c r="D23" s="206">
        <v>7</v>
      </c>
      <c r="E23" s="169" t="s">
        <v>413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382</v>
      </c>
      <c r="U23" s="175" t="s">
        <v>396</v>
      </c>
      <c r="V23" s="175" t="s">
        <v>410</v>
      </c>
      <c r="W23" s="175">
        <v>1</v>
      </c>
      <c r="X23" s="175" t="s">
        <v>142</v>
      </c>
      <c r="Y23" s="172" t="s">
        <v>388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185632.99740000014</v>
      </c>
      <c r="AE23" s="222">
        <f t="shared" si="24"/>
        <v>150182.53480000005</v>
      </c>
      <c r="AF23" s="222">
        <f t="shared" si="24"/>
        <v>16444.78</v>
      </c>
      <c r="AG23" s="222">
        <f t="shared" si="24"/>
        <v>132830.38820000002</v>
      </c>
      <c r="AH23" s="222">
        <f t="shared" si="24"/>
        <v>0</v>
      </c>
    </row>
    <row r="24" spans="2:34" hidden="1">
      <c r="B24" s="374"/>
      <c r="C24" s="374"/>
      <c r="D24" s="206">
        <v>8</v>
      </c>
      <c r="E24" s="169" t="s">
        <v>414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391</v>
      </c>
      <c r="U24" s="175" t="s">
        <v>262</v>
      </c>
      <c r="V24" s="175" t="s">
        <v>415</v>
      </c>
      <c r="W24" s="175">
        <v>1</v>
      </c>
      <c r="X24" s="175" t="s">
        <v>135</v>
      </c>
    </row>
    <row r="25" spans="2:34" hidden="1">
      <c r="B25" s="374"/>
      <c r="C25" s="374"/>
      <c r="D25" s="206">
        <v>9</v>
      </c>
      <c r="E25" s="169" t="s">
        <v>385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382</v>
      </c>
      <c r="U25" s="175" t="s">
        <v>386</v>
      </c>
      <c r="V25" s="175" t="s">
        <v>387</v>
      </c>
      <c r="W25" s="175">
        <v>1</v>
      </c>
      <c r="X25" s="175" t="s">
        <v>144</v>
      </c>
    </row>
    <row r="26" spans="2:34" hidden="1">
      <c r="B26" s="374"/>
      <c r="C26" s="374"/>
      <c r="D26" s="206">
        <v>10</v>
      </c>
      <c r="E26" s="169" t="s">
        <v>416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358</v>
      </c>
      <c r="U26" s="175" t="s">
        <v>262</v>
      </c>
      <c r="V26" s="175" t="s">
        <v>383</v>
      </c>
      <c r="W26" s="175">
        <v>1</v>
      </c>
      <c r="X26" s="175" t="s">
        <v>155</v>
      </c>
    </row>
    <row r="27" spans="2:34" hidden="1">
      <c r="B27" s="517">
        <v>45872</v>
      </c>
      <c r="C27" s="374" t="s">
        <v>71</v>
      </c>
      <c r="D27" s="206">
        <v>1</v>
      </c>
      <c r="E27" s="169" t="s">
        <v>295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358</v>
      </c>
      <c r="U27" s="175" t="s">
        <v>262</v>
      </c>
      <c r="V27" s="169" t="s">
        <v>277</v>
      </c>
      <c r="W27" s="175">
        <v>1</v>
      </c>
      <c r="X27" s="169" t="s">
        <v>144</v>
      </c>
    </row>
    <row r="28" spans="2:34" hidden="1">
      <c r="B28" s="374"/>
      <c r="C28" s="374"/>
      <c r="D28" s="206">
        <v>2</v>
      </c>
      <c r="E28" s="169" t="s">
        <v>417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382</v>
      </c>
      <c r="U28" s="175" t="s">
        <v>386</v>
      </c>
      <c r="V28" s="169" t="s">
        <v>387</v>
      </c>
      <c r="W28" s="175">
        <v>1</v>
      </c>
      <c r="X28" s="169" t="s">
        <v>162</v>
      </c>
    </row>
    <row r="29" spans="2:34" hidden="1">
      <c r="B29" s="374"/>
      <c r="C29" s="374"/>
      <c r="D29" s="206">
        <v>3</v>
      </c>
      <c r="E29" s="169" t="s">
        <v>418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382</v>
      </c>
      <c r="U29" s="175" t="s">
        <v>386</v>
      </c>
      <c r="V29" s="169" t="s">
        <v>387</v>
      </c>
      <c r="W29" s="175">
        <v>1</v>
      </c>
      <c r="X29" s="169" t="s">
        <v>273</v>
      </c>
    </row>
    <row r="30" spans="2:34" hidden="1">
      <c r="B30" s="374"/>
      <c r="C30" s="374"/>
      <c r="D30" s="206">
        <v>4</v>
      </c>
      <c r="E30" s="169" t="s">
        <v>408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382</v>
      </c>
      <c r="U30" s="175" t="s">
        <v>386</v>
      </c>
      <c r="V30" s="169" t="s">
        <v>387</v>
      </c>
      <c r="W30" s="175">
        <v>1</v>
      </c>
      <c r="X30" s="169" t="s">
        <v>205</v>
      </c>
    </row>
    <row r="31" spans="2:34" hidden="1">
      <c r="B31" s="374"/>
      <c r="C31" s="374"/>
      <c r="D31" s="206">
        <v>5</v>
      </c>
      <c r="E31" s="169" t="s">
        <v>419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382</v>
      </c>
      <c r="U31" s="175" t="s">
        <v>386</v>
      </c>
      <c r="V31" s="169" t="s">
        <v>387</v>
      </c>
      <c r="W31" s="175">
        <v>1</v>
      </c>
      <c r="X31" s="169" t="s">
        <v>166</v>
      </c>
    </row>
    <row r="32" spans="2:34" hidden="1">
      <c r="B32" s="374"/>
      <c r="C32" s="374"/>
      <c r="D32" s="206">
        <v>6</v>
      </c>
      <c r="E32" s="169" t="s">
        <v>420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391</v>
      </c>
      <c r="U32" s="175" t="s">
        <v>281</v>
      </c>
      <c r="V32" s="169" t="s">
        <v>421</v>
      </c>
      <c r="W32" s="175">
        <v>1</v>
      </c>
      <c r="X32" s="169" t="s">
        <v>273</v>
      </c>
    </row>
    <row r="33" spans="2:24" hidden="1">
      <c r="B33" s="374"/>
      <c r="C33" s="374"/>
      <c r="D33" s="206">
        <v>7</v>
      </c>
      <c r="E33" s="169" t="s">
        <v>320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358</v>
      </c>
      <c r="U33" s="175" t="s">
        <v>262</v>
      </c>
      <c r="V33" s="169" t="s">
        <v>383</v>
      </c>
      <c r="W33" s="175">
        <v>1</v>
      </c>
      <c r="X33" s="169" t="s">
        <v>133</v>
      </c>
    </row>
    <row r="34" spans="2:24" hidden="1">
      <c r="B34" s="374"/>
      <c r="C34" s="374"/>
      <c r="D34" s="206">
        <v>8</v>
      </c>
      <c r="E34" s="169" t="s">
        <v>393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358</v>
      </c>
      <c r="U34" s="175" t="s">
        <v>262</v>
      </c>
      <c r="V34" s="169" t="s">
        <v>277</v>
      </c>
      <c r="W34" s="175">
        <v>1</v>
      </c>
      <c r="X34" s="169" t="s">
        <v>203</v>
      </c>
    </row>
    <row r="35" spans="2:24" hidden="1">
      <c r="B35" s="374"/>
      <c r="C35" s="374"/>
      <c r="D35" s="206">
        <v>9</v>
      </c>
      <c r="E35" s="169" t="s">
        <v>395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382</v>
      </c>
      <c r="U35" s="175" t="s">
        <v>396</v>
      </c>
      <c r="V35" s="169" t="s">
        <v>410</v>
      </c>
      <c r="W35" s="175">
        <v>1</v>
      </c>
      <c r="X35" s="169" t="s">
        <v>273</v>
      </c>
    </row>
    <row r="36" spans="2:24" hidden="1">
      <c r="B36" s="374"/>
      <c r="C36" s="374"/>
      <c r="D36" s="206">
        <v>10</v>
      </c>
      <c r="E36" s="169" t="s">
        <v>294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358</v>
      </c>
      <c r="U36" s="175" t="s">
        <v>262</v>
      </c>
      <c r="V36" s="169" t="s">
        <v>383</v>
      </c>
      <c r="W36" s="175">
        <v>1</v>
      </c>
      <c r="X36" s="169" t="s">
        <v>134</v>
      </c>
    </row>
    <row r="37" spans="2:24" hidden="1">
      <c r="B37" s="517">
        <v>45873</v>
      </c>
      <c r="C37" s="374" t="s">
        <v>77</v>
      </c>
      <c r="D37" s="206">
        <v>1</v>
      </c>
      <c r="E37" s="169" t="s">
        <v>420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391</v>
      </c>
      <c r="U37" s="175" t="s">
        <v>281</v>
      </c>
      <c r="V37" s="169" t="s">
        <v>421</v>
      </c>
      <c r="W37" s="175">
        <v>1</v>
      </c>
      <c r="X37" s="169" t="s">
        <v>273</v>
      </c>
    </row>
    <row r="38" spans="2:24" hidden="1">
      <c r="B38" s="374"/>
      <c r="C38" s="374"/>
      <c r="D38" s="206">
        <v>2</v>
      </c>
      <c r="E38" s="169" t="s">
        <v>422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358</v>
      </c>
      <c r="U38" s="175" t="s">
        <v>262</v>
      </c>
      <c r="V38" s="169" t="s">
        <v>277</v>
      </c>
      <c r="W38" s="175">
        <v>1</v>
      </c>
      <c r="X38" s="169" t="s">
        <v>273</v>
      </c>
    </row>
    <row r="39" spans="2:24" hidden="1">
      <c r="B39" s="374"/>
      <c r="C39" s="374"/>
      <c r="D39" s="206">
        <v>3</v>
      </c>
      <c r="E39" s="169" t="s">
        <v>390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391</v>
      </c>
      <c r="U39" s="175" t="s">
        <v>281</v>
      </c>
      <c r="V39" s="169" t="s">
        <v>285</v>
      </c>
      <c r="W39" s="175">
        <v>1</v>
      </c>
      <c r="X39" s="169" t="s">
        <v>273</v>
      </c>
    </row>
    <row r="40" spans="2:24" hidden="1">
      <c r="B40" s="374"/>
      <c r="C40" s="374"/>
      <c r="D40" s="206">
        <v>4</v>
      </c>
      <c r="E40" s="169" t="s">
        <v>294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358</v>
      </c>
      <c r="U40" s="175" t="s">
        <v>262</v>
      </c>
      <c r="V40" s="169" t="s">
        <v>383</v>
      </c>
      <c r="W40" s="175">
        <v>1</v>
      </c>
      <c r="X40" s="169" t="s">
        <v>134</v>
      </c>
    </row>
    <row r="41" spans="2:24" hidden="1">
      <c r="B41" s="374"/>
      <c r="C41" s="374"/>
      <c r="D41" s="206">
        <v>5</v>
      </c>
      <c r="E41" s="169" t="s">
        <v>395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382</v>
      </c>
      <c r="U41" s="175" t="s">
        <v>396</v>
      </c>
      <c r="V41" s="169" t="s">
        <v>410</v>
      </c>
      <c r="W41" s="175">
        <v>1</v>
      </c>
      <c r="X41" s="169" t="s">
        <v>273</v>
      </c>
    </row>
    <row r="42" spans="2:24" hidden="1">
      <c r="B42" s="374"/>
      <c r="C42" s="374"/>
      <c r="D42" s="206">
        <v>6</v>
      </c>
      <c r="E42" s="169" t="s">
        <v>392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382</v>
      </c>
      <c r="U42" s="175" t="s">
        <v>262</v>
      </c>
      <c r="V42" s="169" t="s">
        <v>387</v>
      </c>
      <c r="W42" s="175">
        <v>1</v>
      </c>
      <c r="X42" s="169" t="s">
        <v>161</v>
      </c>
    </row>
    <row r="43" spans="2:24" hidden="1">
      <c r="B43" s="374"/>
      <c r="C43" s="374"/>
      <c r="D43" s="206">
        <v>7</v>
      </c>
      <c r="E43" s="169" t="s">
        <v>423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391</v>
      </c>
      <c r="U43" s="175" t="s">
        <v>281</v>
      </c>
      <c r="V43" s="169" t="s">
        <v>285</v>
      </c>
      <c r="W43" s="175">
        <v>1</v>
      </c>
      <c r="X43" s="169" t="s">
        <v>273</v>
      </c>
    </row>
    <row r="44" spans="2:24" hidden="1">
      <c r="B44" s="374"/>
      <c r="C44" s="374"/>
      <c r="D44" s="206">
        <v>8</v>
      </c>
      <c r="E44" s="169" t="s">
        <v>408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382</v>
      </c>
      <c r="U44" s="175" t="s">
        <v>386</v>
      </c>
      <c r="V44" s="169" t="s">
        <v>387</v>
      </c>
      <c r="W44" s="175">
        <v>1</v>
      </c>
      <c r="X44" s="169" t="s">
        <v>205</v>
      </c>
    </row>
    <row r="45" spans="2:24" hidden="1">
      <c r="B45" s="374"/>
      <c r="C45" s="374"/>
      <c r="D45" s="206">
        <v>9</v>
      </c>
      <c r="E45" s="169" t="s">
        <v>424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382</v>
      </c>
      <c r="U45" s="175" t="s">
        <v>396</v>
      </c>
      <c r="V45" s="169" t="s">
        <v>410</v>
      </c>
      <c r="W45" s="175">
        <v>1</v>
      </c>
      <c r="X45" s="169" t="s">
        <v>133</v>
      </c>
    </row>
    <row r="46" spans="2:24" hidden="1">
      <c r="B46" s="374"/>
      <c r="C46" s="374"/>
      <c r="D46" s="206">
        <v>10</v>
      </c>
      <c r="E46" s="169" t="s">
        <v>322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358</v>
      </c>
      <c r="U46" s="175" t="s">
        <v>262</v>
      </c>
      <c r="V46" s="169" t="s">
        <v>383</v>
      </c>
      <c r="W46" s="175">
        <v>1</v>
      </c>
      <c r="X46" s="169" t="s">
        <v>140</v>
      </c>
    </row>
    <row r="47" spans="2:24" hidden="1">
      <c r="B47" s="517">
        <v>45874</v>
      </c>
      <c r="C47" s="374" t="s">
        <v>78</v>
      </c>
      <c r="D47" s="206">
        <v>1</v>
      </c>
      <c r="E47" s="169" t="s">
        <v>425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391</v>
      </c>
      <c r="U47" s="169" t="s">
        <v>281</v>
      </c>
      <c r="V47" s="169" t="s">
        <v>285</v>
      </c>
      <c r="W47" s="175">
        <v>1</v>
      </c>
      <c r="X47" s="169" t="s">
        <v>273</v>
      </c>
    </row>
    <row r="48" spans="2:24" ht="16.5" hidden="1">
      <c r="B48" s="374"/>
      <c r="C48" s="374"/>
      <c r="D48" s="206">
        <v>2</v>
      </c>
      <c r="E48" s="169" t="s">
        <v>426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358</v>
      </c>
      <c r="U48" s="169" t="s">
        <v>262</v>
      </c>
      <c r="V48" s="169" t="s">
        <v>277</v>
      </c>
      <c r="W48" s="175">
        <v>1</v>
      </c>
      <c r="X48" s="169" t="s">
        <v>273</v>
      </c>
    </row>
    <row r="49" spans="2:24" ht="16.5" hidden="1">
      <c r="B49" s="374"/>
      <c r="C49" s="374"/>
      <c r="D49" s="206">
        <v>3</v>
      </c>
      <c r="E49" s="169" t="s">
        <v>427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382</v>
      </c>
      <c r="U49" s="169" t="s">
        <v>386</v>
      </c>
      <c r="V49" s="169" t="s">
        <v>387</v>
      </c>
      <c r="W49" s="175">
        <v>1</v>
      </c>
      <c r="X49" s="169" t="s">
        <v>164</v>
      </c>
    </row>
    <row r="50" spans="2:24" hidden="1">
      <c r="B50" s="374"/>
      <c r="C50" s="374"/>
      <c r="D50" s="206">
        <v>4</v>
      </c>
      <c r="E50" s="169" t="s">
        <v>428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382</v>
      </c>
      <c r="U50" s="169" t="s">
        <v>386</v>
      </c>
      <c r="V50" s="169" t="s">
        <v>387</v>
      </c>
      <c r="W50" s="175">
        <v>1</v>
      </c>
      <c r="X50" s="169" t="s">
        <v>273</v>
      </c>
    </row>
    <row r="51" spans="2:24" hidden="1">
      <c r="B51" s="374"/>
      <c r="C51" s="374"/>
      <c r="D51" s="206">
        <v>5</v>
      </c>
      <c r="E51" s="169" t="s">
        <v>395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382</v>
      </c>
      <c r="U51" s="169" t="s">
        <v>396</v>
      </c>
      <c r="V51" s="169" t="s">
        <v>410</v>
      </c>
      <c r="W51" s="175">
        <v>1</v>
      </c>
      <c r="X51" s="169" t="s">
        <v>273</v>
      </c>
    </row>
    <row r="52" spans="2:24" hidden="1">
      <c r="B52" s="374"/>
      <c r="C52" s="374"/>
      <c r="D52" s="206">
        <v>6</v>
      </c>
      <c r="E52" s="169" t="s">
        <v>332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358</v>
      </c>
      <c r="U52" s="169" t="s">
        <v>262</v>
      </c>
      <c r="V52" s="169" t="s">
        <v>383</v>
      </c>
      <c r="W52" s="175">
        <v>1</v>
      </c>
      <c r="X52" s="169" t="s">
        <v>137</v>
      </c>
    </row>
    <row r="53" spans="2:24" hidden="1">
      <c r="B53" s="374"/>
      <c r="C53" s="374"/>
      <c r="D53" s="206">
        <v>7</v>
      </c>
      <c r="E53" s="169" t="s">
        <v>429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358</v>
      </c>
      <c r="U53" s="169" t="s">
        <v>262</v>
      </c>
      <c r="V53" s="169" t="s">
        <v>277</v>
      </c>
      <c r="W53" s="175">
        <v>1</v>
      </c>
      <c r="X53" s="169" t="s">
        <v>273</v>
      </c>
    </row>
    <row r="54" spans="2:24" hidden="1">
      <c r="B54" s="374"/>
      <c r="C54" s="374"/>
      <c r="D54" s="206">
        <v>8</v>
      </c>
      <c r="E54" s="169" t="s">
        <v>392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382</v>
      </c>
      <c r="U54" s="169" t="s">
        <v>386</v>
      </c>
      <c r="V54" s="169" t="s">
        <v>387</v>
      </c>
      <c r="W54" s="175">
        <v>1</v>
      </c>
      <c r="X54" s="169" t="s">
        <v>161</v>
      </c>
    </row>
    <row r="55" spans="2:24" hidden="1">
      <c r="B55" s="374"/>
      <c r="C55" s="374"/>
      <c r="D55" s="206">
        <v>9</v>
      </c>
      <c r="E55" s="169" t="s">
        <v>381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358</v>
      </c>
      <c r="U55" s="169" t="s">
        <v>262</v>
      </c>
      <c r="V55" s="169" t="s">
        <v>383</v>
      </c>
      <c r="W55" s="175">
        <v>1</v>
      </c>
      <c r="X55" s="169" t="s">
        <v>135</v>
      </c>
    </row>
    <row r="56" spans="2:24" hidden="1">
      <c r="B56" s="374"/>
      <c r="C56" s="374"/>
      <c r="D56" s="206">
        <v>10</v>
      </c>
      <c r="E56" s="169" t="s">
        <v>294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358</v>
      </c>
      <c r="U56" s="169" t="s">
        <v>262</v>
      </c>
      <c r="V56" s="169" t="s">
        <v>383</v>
      </c>
      <c r="W56" s="175">
        <v>1</v>
      </c>
      <c r="X56" s="169" t="s">
        <v>134</v>
      </c>
    </row>
    <row r="57" spans="2:24" hidden="1">
      <c r="B57" s="517">
        <v>45875</v>
      </c>
      <c r="C57" s="374" t="s">
        <v>79</v>
      </c>
      <c r="D57" s="206">
        <v>1</v>
      </c>
      <c r="E57" s="169" t="s">
        <v>430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358</v>
      </c>
      <c r="U57" s="169" t="s">
        <v>262</v>
      </c>
      <c r="V57" s="169" t="s">
        <v>277</v>
      </c>
      <c r="W57" s="175">
        <v>1</v>
      </c>
      <c r="X57" s="169" t="s">
        <v>273</v>
      </c>
    </row>
    <row r="58" spans="2:24" hidden="1">
      <c r="B58" s="374"/>
      <c r="C58" s="374"/>
      <c r="D58" s="206">
        <v>2</v>
      </c>
      <c r="E58" s="169" t="s">
        <v>422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358</v>
      </c>
      <c r="U58" s="169" t="s">
        <v>262</v>
      </c>
      <c r="V58" s="169" t="s">
        <v>277</v>
      </c>
      <c r="W58" s="175">
        <v>1</v>
      </c>
      <c r="X58" s="169" t="s">
        <v>273</v>
      </c>
    </row>
    <row r="59" spans="2:24" hidden="1">
      <c r="B59" s="374"/>
      <c r="C59" s="374"/>
      <c r="D59" s="206">
        <v>3</v>
      </c>
      <c r="E59" s="169" t="s">
        <v>393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358</v>
      </c>
      <c r="U59" s="169" t="s">
        <v>262</v>
      </c>
      <c r="V59" s="169" t="s">
        <v>277</v>
      </c>
      <c r="W59" s="175">
        <v>1</v>
      </c>
      <c r="X59" s="169" t="s">
        <v>203</v>
      </c>
    </row>
    <row r="60" spans="2:24" hidden="1">
      <c r="B60" s="374"/>
      <c r="C60" s="374"/>
      <c r="D60" s="206">
        <v>4</v>
      </c>
      <c r="E60" s="169" t="s">
        <v>385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382</v>
      </c>
      <c r="U60" s="169" t="s">
        <v>386</v>
      </c>
      <c r="V60" s="169" t="s">
        <v>387</v>
      </c>
      <c r="W60" s="175">
        <v>1</v>
      </c>
      <c r="X60" s="169" t="s">
        <v>144</v>
      </c>
    </row>
    <row r="61" spans="2:24" hidden="1">
      <c r="B61" s="374"/>
      <c r="C61" s="374"/>
      <c r="D61" s="206">
        <v>5</v>
      </c>
      <c r="E61" s="169" t="s">
        <v>395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382</v>
      </c>
      <c r="U61" s="169" t="s">
        <v>396</v>
      </c>
      <c r="V61" s="169" t="s">
        <v>410</v>
      </c>
      <c r="W61" s="175">
        <v>1</v>
      </c>
      <c r="X61" s="169" t="s">
        <v>273</v>
      </c>
    </row>
    <row r="62" spans="2:24" hidden="1">
      <c r="B62" s="374"/>
      <c r="C62" s="374"/>
      <c r="D62" s="206">
        <v>6</v>
      </c>
      <c r="E62" s="169" t="s">
        <v>429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358</v>
      </c>
      <c r="U62" s="169" t="s">
        <v>262</v>
      </c>
      <c r="V62" s="169" t="s">
        <v>277</v>
      </c>
      <c r="W62" s="175">
        <v>1</v>
      </c>
      <c r="X62" s="169" t="s">
        <v>273</v>
      </c>
    </row>
    <row r="63" spans="2:24" hidden="1">
      <c r="B63" s="374"/>
      <c r="C63" s="374"/>
      <c r="D63" s="206">
        <v>7</v>
      </c>
      <c r="E63" s="169" t="s">
        <v>381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358</v>
      </c>
      <c r="U63" s="169" t="s">
        <v>262</v>
      </c>
      <c r="V63" s="169" t="s">
        <v>383</v>
      </c>
      <c r="W63" s="175">
        <v>1</v>
      </c>
      <c r="X63" s="169" t="s">
        <v>135</v>
      </c>
    </row>
    <row r="64" spans="2:24" hidden="1">
      <c r="B64" s="374"/>
      <c r="C64" s="374"/>
      <c r="D64" s="206">
        <v>8</v>
      </c>
      <c r="E64" s="169" t="s">
        <v>311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391</v>
      </c>
      <c r="U64" s="169" t="s">
        <v>281</v>
      </c>
      <c r="V64" s="169" t="s">
        <v>285</v>
      </c>
      <c r="W64" s="175">
        <v>1</v>
      </c>
      <c r="X64" s="169" t="s">
        <v>273</v>
      </c>
    </row>
    <row r="65" spans="2:24" hidden="1">
      <c r="B65" s="374"/>
      <c r="C65" s="374"/>
      <c r="D65" s="206">
        <v>9</v>
      </c>
      <c r="E65" s="169" t="s">
        <v>392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382</v>
      </c>
      <c r="U65" s="169" t="s">
        <v>386</v>
      </c>
      <c r="V65" s="169" t="s">
        <v>387</v>
      </c>
      <c r="W65" s="175">
        <v>1</v>
      </c>
      <c r="X65" s="169" t="s">
        <v>161</v>
      </c>
    </row>
    <row r="66" spans="2:24" hidden="1">
      <c r="B66" s="374"/>
      <c r="C66" s="374"/>
      <c r="D66" s="206">
        <v>10</v>
      </c>
      <c r="E66" s="169" t="s">
        <v>424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382</v>
      </c>
      <c r="U66" s="169" t="s">
        <v>396</v>
      </c>
      <c r="V66" s="169" t="s">
        <v>410</v>
      </c>
      <c r="W66" s="175">
        <v>1</v>
      </c>
      <c r="X66" s="169" t="s">
        <v>133</v>
      </c>
    </row>
    <row r="67" spans="2:24" hidden="1">
      <c r="B67" s="517">
        <v>45876</v>
      </c>
      <c r="C67" s="374" t="s">
        <v>80</v>
      </c>
      <c r="D67" s="206">
        <v>1</v>
      </c>
      <c r="E67" s="169" t="s">
        <v>422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358</v>
      </c>
      <c r="U67" s="169" t="s">
        <v>262</v>
      </c>
      <c r="V67" s="169" t="s">
        <v>277</v>
      </c>
      <c r="W67" s="175">
        <v>1</v>
      </c>
      <c r="X67" s="169" t="s">
        <v>273</v>
      </c>
    </row>
    <row r="68" spans="2:24" hidden="1">
      <c r="B68" s="374"/>
      <c r="C68" s="374"/>
      <c r="D68" s="206">
        <v>2</v>
      </c>
      <c r="E68" s="169" t="s">
        <v>423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391</v>
      </c>
      <c r="U68" s="169" t="s">
        <v>281</v>
      </c>
      <c r="V68" s="169" t="s">
        <v>285</v>
      </c>
      <c r="W68" s="175">
        <v>1</v>
      </c>
      <c r="X68" s="169" t="s">
        <v>273</v>
      </c>
    </row>
    <row r="69" spans="2:24" hidden="1">
      <c r="B69" s="374"/>
      <c r="C69" s="374"/>
      <c r="D69" s="206">
        <v>3</v>
      </c>
      <c r="E69" s="169" t="s">
        <v>429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358</v>
      </c>
      <c r="U69" s="169" t="s">
        <v>262</v>
      </c>
      <c r="V69" s="169" t="s">
        <v>277</v>
      </c>
      <c r="W69" s="175">
        <v>1</v>
      </c>
      <c r="X69" s="169" t="s">
        <v>273</v>
      </c>
    </row>
    <row r="70" spans="2:24" hidden="1">
      <c r="B70" s="374"/>
      <c r="C70" s="374"/>
      <c r="D70" s="206">
        <v>4</v>
      </c>
      <c r="E70" s="169" t="s">
        <v>331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391</v>
      </c>
      <c r="U70" s="169" t="s">
        <v>281</v>
      </c>
      <c r="V70" s="169" t="s">
        <v>431</v>
      </c>
      <c r="W70" s="175">
        <v>1</v>
      </c>
      <c r="X70" s="169" t="s">
        <v>134</v>
      </c>
    </row>
    <row r="71" spans="2:24" hidden="1">
      <c r="B71" s="374"/>
      <c r="C71" s="374"/>
      <c r="D71" s="206">
        <v>5</v>
      </c>
      <c r="E71" s="169" t="s">
        <v>312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382</v>
      </c>
      <c r="U71" s="169" t="s">
        <v>386</v>
      </c>
      <c r="V71" s="169" t="s">
        <v>387</v>
      </c>
      <c r="W71" s="175">
        <v>1</v>
      </c>
      <c r="X71" s="169" t="s">
        <v>143</v>
      </c>
    </row>
    <row r="72" spans="2:24" hidden="1">
      <c r="B72" s="374"/>
      <c r="C72" s="374"/>
      <c r="D72" s="206">
        <v>6</v>
      </c>
      <c r="E72" s="169" t="s">
        <v>432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391</v>
      </c>
      <c r="U72" s="169" t="s">
        <v>281</v>
      </c>
      <c r="V72" s="169" t="s">
        <v>431</v>
      </c>
      <c r="W72" s="175">
        <v>1</v>
      </c>
      <c r="X72" s="169" t="s">
        <v>134</v>
      </c>
    </row>
    <row r="73" spans="2:24" hidden="1">
      <c r="B73" s="374"/>
      <c r="C73" s="374"/>
      <c r="D73" s="206">
        <v>7</v>
      </c>
      <c r="E73" s="169" t="s">
        <v>385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382</v>
      </c>
      <c r="U73" s="169" t="s">
        <v>386</v>
      </c>
      <c r="V73" s="169" t="s">
        <v>387</v>
      </c>
      <c r="W73" s="175">
        <v>1</v>
      </c>
      <c r="X73" s="169" t="s">
        <v>144</v>
      </c>
    </row>
    <row r="74" spans="2:24" hidden="1">
      <c r="B74" s="374"/>
      <c r="C74" s="374"/>
      <c r="D74" s="206">
        <v>8</v>
      </c>
      <c r="E74" s="169" t="s">
        <v>433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358</v>
      </c>
      <c r="U74" s="169" t="s">
        <v>262</v>
      </c>
      <c r="V74" s="169" t="s">
        <v>277</v>
      </c>
      <c r="W74" s="175">
        <v>1</v>
      </c>
      <c r="X74" s="169" t="s">
        <v>273</v>
      </c>
    </row>
    <row r="75" spans="2:24" hidden="1">
      <c r="B75" s="374"/>
      <c r="C75" s="374"/>
      <c r="D75" s="206">
        <v>9</v>
      </c>
      <c r="E75" s="169" t="s">
        <v>398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391</v>
      </c>
      <c r="U75" s="169" t="s">
        <v>281</v>
      </c>
      <c r="V75" s="169" t="s">
        <v>434</v>
      </c>
      <c r="W75" s="175">
        <v>1</v>
      </c>
      <c r="X75" s="169" t="s">
        <v>138</v>
      </c>
    </row>
    <row r="76" spans="2:24" hidden="1">
      <c r="B76" s="374"/>
      <c r="C76" s="374"/>
      <c r="D76" s="206">
        <v>10</v>
      </c>
      <c r="E76" s="169" t="s">
        <v>420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391</v>
      </c>
      <c r="U76" s="169" t="s">
        <v>281</v>
      </c>
      <c r="V76" s="169" t="s">
        <v>421</v>
      </c>
      <c r="W76" s="175">
        <v>1</v>
      </c>
      <c r="X76" s="169" t="s">
        <v>273</v>
      </c>
    </row>
    <row r="77" spans="2:24" hidden="1">
      <c r="B77" s="517">
        <v>45877</v>
      </c>
      <c r="C77" s="374" t="s">
        <v>75</v>
      </c>
      <c r="D77" s="206">
        <v>1</v>
      </c>
      <c r="E77" s="169" t="s">
        <v>423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391</v>
      </c>
      <c r="U77" s="169" t="s">
        <v>281</v>
      </c>
      <c r="V77" s="169" t="s">
        <v>285</v>
      </c>
      <c r="W77" s="175">
        <v>1</v>
      </c>
      <c r="X77" s="169" t="s">
        <v>273</v>
      </c>
    </row>
    <row r="78" spans="2:24" hidden="1">
      <c r="B78" s="374"/>
      <c r="C78" s="374"/>
      <c r="D78" s="206">
        <v>2</v>
      </c>
      <c r="E78" s="169" t="s">
        <v>422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358</v>
      </c>
      <c r="U78" s="169" t="s">
        <v>262</v>
      </c>
      <c r="V78" s="169" t="s">
        <v>277</v>
      </c>
      <c r="W78" s="175">
        <v>1</v>
      </c>
      <c r="X78" s="169" t="s">
        <v>273</v>
      </c>
    </row>
    <row r="79" spans="2:24" hidden="1">
      <c r="B79" s="374"/>
      <c r="C79" s="374"/>
      <c r="D79" s="206">
        <v>3</v>
      </c>
      <c r="E79" s="169" t="s">
        <v>395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382</v>
      </c>
      <c r="U79" s="169" t="s">
        <v>396</v>
      </c>
      <c r="V79" s="169" t="s">
        <v>410</v>
      </c>
      <c r="W79" s="175">
        <v>1</v>
      </c>
      <c r="X79" s="169" t="s">
        <v>273</v>
      </c>
    </row>
    <row r="80" spans="2:24" hidden="1">
      <c r="B80" s="374"/>
      <c r="C80" s="374"/>
      <c r="D80" s="206">
        <v>4</v>
      </c>
      <c r="E80" s="169" t="s">
        <v>430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358</v>
      </c>
      <c r="U80" s="169" t="s">
        <v>262</v>
      </c>
      <c r="V80" s="169" t="s">
        <v>277</v>
      </c>
      <c r="W80" s="175">
        <v>1</v>
      </c>
      <c r="X80" s="169" t="s">
        <v>273</v>
      </c>
    </row>
    <row r="81" spans="2:24" hidden="1">
      <c r="B81" s="374"/>
      <c r="C81" s="374"/>
      <c r="D81" s="206">
        <v>5</v>
      </c>
      <c r="E81" s="169" t="s">
        <v>429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358</v>
      </c>
      <c r="U81" s="169" t="s">
        <v>262</v>
      </c>
      <c r="V81" s="169" t="s">
        <v>277</v>
      </c>
      <c r="W81" s="175">
        <v>1</v>
      </c>
      <c r="X81" s="169" t="s">
        <v>273</v>
      </c>
    </row>
    <row r="82" spans="2:24" hidden="1">
      <c r="B82" s="374"/>
      <c r="C82" s="374"/>
      <c r="D82" s="206">
        <v>6</v>
      </c>
      <c r="E82" s="169" t="s">
        <v>312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382</v>
      </c>
      <c r="U82" s="169" t="s">
        <v>386</v>
      </c>
      <c r="V82" s="169" t="s">
        <v>387</v>
      </c>
      <c r="W82" s="175">
        <v>1</v>
      </c>
      <c r="X82" s="169" t="s">
        <v>143</v>
      </c>
    </row>
    <row r="83" spans="2:24" hidden="1">
      <c r="B83" s="374"/>
      <c r="C83" s="374"/>
      <c r="D83" s="206">
        <v>7</v>
      </c>
      <c r="E83" s="169" t="s">
        <v>393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358</v>
      </c>
      <c r="U83" s="169" t="s">
        <v>262</v>
      </c>
      <c r="V83" s="169" t="s">
        <v>277</v>
      </c>
      <c r="W83" s="175">
        <v>1</v>
      </c>
      <c r="X83" s="169" t="s">
        <v>203</v>
      </c>
    </row>
    <row r="84" spans="2:24" hidden="1">
      <c r="B84" s="374"/>
      <c r="C84" s="374"/>
      <c r="D84" s="206">
        <v>8</v>
      </c>
      <c r="E84" s="169" t="s">
        <v>308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358</v>
      </c>
      <c r="U84" s="169" t="s">
        <v>262</v>
      </c>
      <c r="V84" s="169" t="s">
        <v>277</v>
      </c>
      <c r="W84" s="175">
        <v>1</v>
      </c>
      <c r="X84" s="169" t="s">
        <v>273</v>
      </c>
    </row>
    <row r="85" spans="2:24" hidden="1">
      <c r="B85" s="374"/>
      <c r="C85" s="374"/>
      <c r="D85" s="206">
        <v>9</v>
      </c>
      <c r="E85" s="169" t="s">
        <v>398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391</v>
      </c>
      <c r="U85" s="169" t="s">
        <v>281</v>
      </c>
      <c r="V85" s="169" t="s">
        <v>434</v>
      </c>
      <c r="W85" s="175">
        <v>1</v>
      </c>
      <c r="X85" s="169" t="s">
        <v>138</v>
      </c>
    </row>
    <row r="86" spans="2:24" hidden="1">
      <c r="B86" s="374"/>
      <c r="C86" s="374"/>
      <c r="D86" s="206">
        <v>10</v>
      </c>
      <c r="E86" s="169" t="s">
        <v>433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358</v>
      </c>
      <c r="U86" s="169" t="s">
        <v>262</v>
      </c>
      <c r="V86" s="169" t="s">
        <v>277</v>
      </c>
      <c r="W86" s="175">
        <v>1</v>
      </c>
      <c r="X86" s="169" t="s">
        <v>273</v>
      </c>
    </row>
    <row r="87" spans="2:24" hidden="1">
      <c r="B87" s="517">
        <v>45878</v>
      </c>
      <c r="C87" s="374" t="s">
        <v>76</v>
      </c>
      <c r="D87" s="206">
        <v>1</v>
      </c>
      <c r="E87" s="169" t="s">
        <v>320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358</v>
      </c>
      <c r="U87" s="169" t="s">
        <v>262</v>
      </c>
      <c r="V87" s="169" t="s">
        <v>383</v>
      </c>
      <c r="W87" s="175">
        <v>1</v>
      </c>
      <c r="X87" s="169" t="s">
        <v>133</v>
      </c>
    </row>
    <row r="88" spans="2:24" hidden="1">
      <c r="B88" s="374"/>
      <c r="C88" s="374"/>
      <c r="D88" s="206">
        <v>2</v>
      </c>
      <c r="E88" s="169" t="s">
        <v>381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358</v>
      </c>
      <c r="U88" s="169" t="s">
        <v>262</v>
      </c>
      <c r="V88" s="169" t="s">
        <v>383</v>
      </c>
      <c r="W88" s="175">
        <v>1</v>
      </c>
      <c r="X88" s="169" t="s">
        <v>135</v>
      </c>
    </row>
    <row r="89" spans="2:24" hidden="1">
      <c r="B89" s="374"/>
      <c r="C89" s="374"/>
      <c r="D89" s="206">
        <v>3</v>
      </c>
      <c r="E89" s="169" t="s">
        <v>331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391</v>
      </c>
      <c r="U89" s="169" t="s">
        <v>281</v>
      </c>
      <c r="V89" s="169" t="s">
        <v>431</v>
      </c>
      <c r="W89" s="175">
        <v>1</v>
      </c>
      <c r="X89" s="169" t="s">
        <v>134</v>
      </c>
    </row>
    <row r="90" spans="2:24" hidden="1">
      <c r="B90" s="374"/>
      <c r="C90" s="374"/>
      <c r="D90" s="206">
        <v>4</v>
      </c>
      <c r="E90" s="169" t="s">
        <v>422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358</v>
      </c>
      <c r="U90" s="169" t="s">
        <v>262</v>
      </c>
      <c r="V90" s="169" t="s">
        <v>277</v>
      </c>
      <c r="W90" s="175">
        <v>1</v>
      </c>
      <c r="X90" s="169" t="s">
        <v>273</v>
      </c>
    </row>
    <row r="91" spans="2:24" hidden="1">
      <c r="B91" s="374"/>
      <c r="C91" s="374"/>
      <c r="D91" s="206">
        <v>5</v>
      </c>
      <c r="E91" s="169" t="s">
        <v>392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382</v>
      </c>
      <c r="U91" s="169" t="s">
        <v>386</v>
      </c>
      <c r="V91" s="169" t="s">
        <v>387</v>
      </c>
      <c r="W91" s="175">
        <v>1</v>
      </c>
      <c r="X91" s="169" t="s">
        <v>161</v>
      </c>
    </row>
    <row r="92" spans="2:24" ht="15" hidden="1" customHeight="1">
      <c r="B92" s="374"/>
      <c r="C92" s="374"/>
      <c r="D92" s="206">
        <v>6</v>
      </c>
      <c r="E92" s="169" t="s">
        <v>393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358</v>
      </c>
      <c r="U92" s="169" t="s">
        <v>262</v>
      </c>
      <c r="V92" s="169" t="s">
        <v>277</v>
      </c>
      <c r="W92" s="175">
        <v>1</v>
      </c>
      <c r="X92" s="169" t="s">
        <v>203</v>
      </c>
    </row>
    <row r="93" spans="2:24" hidden="1">
      <c r="B93" s="374"/>
      <c r="C93" s="374"/>
      <c r="D93" s="206">
        <v>7</v>
      </c>
      <c r="E93" s="169" t="s">
        <v>435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382</v>
      </c>
      <c r="U93" s="169" t="s">
        <v>386</v>
      </c>
      <c r="V93" s="169" t="s">
        <v>387</v>
      </c>
      <c r="W93" s="175">
        <v>1</v>
      </c>
      <c r="X93" s="169" t="s">
        <v>173</v>
      </c>
    </row>
    <row r="94" spans="2:24" hidden="1">
      <c r="B94" s="374"/>
      <c r="C94" s="374"/>
      <c r="D94" s="206">
        <v>8</v>
      </c>
      <c r="E94" s="169" t="s">
        <v>398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391</v>
      </c>
      <c r="U94" s="169" t="s">
        <v>281</v>
      </c>
      <c r="V94" s="169" t="s">
        <v>434</v>
      </c>
      <c r="W94" s="175">
        <v>1</v>
      </c>
      <c r="X94" s="169" t="s">
        <v>138</v>
      </c>
    </row>
    <row r="95" spans="2:24" hidden="1">
      <c r="B95" s="374"/>
      <c r="C95" s="374"/>
      <c r="D95" s="206">
        <v>9</v>
      </c>
      <c r="E95" s="169" t="s">
        <v>436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391</v>
      </c>
      <c r="U95" s="169" t="s">
        <v>281</v>
      </c>
      <c r="V95" s="169" t="s">
        <v>431</v>
      </c>
      <c r="W95" s="175">
        <v>1</v>
      </c>
      <c r="X95" s="169" t="s">
        <v>140</v>
      </c>
    </row>
    <row r="96" spans="2:24" hidden="1">
      <c r="B96" s="374"/>
      <c r="C96" s="374"/>
      <c r="D96" s="206">
        <v>10</v>
      </c>
      <c r="E96" s="169" t="s">
        <v>429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358</v>
      </c>
      <c r="U96" s="169" t="s">
        <v>262</v>
      </c>
      <c r="V96" s="169" t="s">
        <v>277</v>
      </c>
      <c r="W96" s="175">
        <v>1</v>
      </c>
      <c r="X96" s="169" t="s">
        <v>273</v>
      </c>
    </row>
    <row r="97" spans="2:24" hidden="1">
      <c r="B97" s="517">
        <v>45879</v>
      </c>
      <c r="C97" s="374" t="s">
        <v>71</v>
      </c>
      <c r="D97" s="206">
        <v>1</v>
      </c>
      <c r="E97" s="169" t="s">
        <v>390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391</v>
      </c>
      <c r="U97" s="169" t="s">
        <v>281</v>
      </c>
      <c r="V97" s="169" t="s">
        <v>285</v>
      </c>
      <c r="W97" s="175">
        <v>1</v>
      </c>
      <c r="X97" s="169" t="s">
        <v>273</v>
      </c>
    </row>
    <row r="98" spans="2:24" hidden="1">
      <c r="B98" s="374"/>
      <c r="C98" s="374"/>
      <c r="D98" s="206">
        <v>2</v>
      </c>
      <c r="E98" s="169" t="s">
        <v>422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358</v>
      </c>
      <c r="U98" s="169" t="s">
        <v>262</v>
      </c>
      <c r="V98" s="169" t="s">
        <v>277</v>
      </c>
      <c r="W98" s="175">
        <v>1</v>
      </c>
      <c r="X98" s="169" t="s">
        <v>273</v>
      </c>
    </row>
    <row r="99" spans="2:24" hidden="1">
      <c r="B99" s="374"/>
      <c r="C99" s="374"/>
      <c r="D99" s="206">
        <v>3</v>
      </c>
      <c r="E99" s="169" t="s">
        <v>437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382</v>
      </c>
      <c r="U99" s="169" t="s">
        <v>386</v>
      </c>
      <c r="V99" s="169" t="s">
        <v>387</v>
      </c>
      <c r="W99" s="175">
        <v>1</v>
      </c>
      <c r="X99" s="169" t="s">
        <v>135</v>
      </c>
    </row>
    <row r="100" spans="2:24" hidden="1">
      <c r="B100" s="374"/>
      <c r="C100" s="374"/>
      <c r="D100" s="206">
        <v>4</v>
      </c>
      <c r="E100" s="169" t="s">
        <v>438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382</v>
      </c>
      <c r="U100" s="169" t="s">
        <v>386</v>
      </c>
      <c r="V100" s="169" t="s">
        <v>387</v>
      </c>
      <c r="W100" s="175">
        <v>1</v>
      </c>
      <c r="X100" s="169" t="s">
        <v>273</v>
      </c>
    </row>
    <row r="101" spans="2:24" hidden="1">
      <c r="B101" s="374"/>
      <c r="C101" s="374"/>
      <c r="D101" s="206">
        <v>5</v>
      </c>
      <c r="E101" s="169" t="s">
        <v>385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382</v>
      </c>
      <c r="U101" s="169" t="s">
        <v>386</v>
      </c>
      <c r="V101" s="169" t="s">
        <v>387</v>
      </c>
      <c r="W101" s="175">
        <v>1</v>
      </c>
      <c r="X101" s="169" t="s">
        <v>144</v>
      </c>
    </row>
    <row r="102" spans="2:24" hidden="1">
      <c r="B102" s="374"/>
      <c r="C102" s="374"/>
      <c r="D102" s="206">
        <v>6</v>
      </c>
      <c r="E102" s="169" t="s">
        <v>424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382</v>
      </c>
      <c r="U102" s="169" t="s">
        <v>396</v>
      </c>
      <c r="V102" s="169" t="s">
        <v>410</v>
      </c>
      <c r="W102" s="175">
        <v>1</v>
      </c>
      <c r="X102" s="169" t="s">
        <v>133</v>
      </c>
    </row>
    <row r="103" spans="2:24" hidden="1">
      <c r="B103" s="374"/>
      <c r="C103" s="374"/>
      <c r="D103" s="206">
        <v>7</v>
      </c>
      <c r="E103" s="169" t="s">
        <v>398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391</v>
      </c>
      <c r="U103" s="169" t="s">
        <v>281</v>
      </c>
      <c r="V103" s="169" t="s">
        <v>434</v>
      </c>
      <c r="W103" s="175">
        <v>1</v>
      </c>
      <c r="X103" s="169" t="s">
        <v>138</v>
      </c>
    </row>
    <row r="104" spans="2:24" hidden="1">
      <c r="B104" s="374"/>
      <c r="C104" s="374"/>
      <c r="D104" s="206">
        <v>8</v>
      </c>
      <c r="E104" s="169" t="s">
        <v>411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358</v>
      </c>
      <c r="U104" s="169" t="s">
        <v>262</v>
      </c>
      <c r="V104" s="169" t="s">
        <v>277</v>
      </c>
      <c r="W104" s="175">
        <v>1</v>
      </c>
      <c r="X104" s="169" t="s">
        <v>204</v>
      </c>
    </row>
    <row r="105" spans="2:24" hidden="1">
      <c r="B105" s="374"/>
      <c r="C105" s="374"/>
      <c r="D105" s="206">
        <v>9</v>
      </c>
      <c r="E105" s="169" t="s">
        <v>409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391</v>
      </c>
      <c r="U105" s="169" t="s">
        <v>281</v>
      </c>
      <c r="V105" s="169" t="s">
        <v>285</v>
      </c>
      <c r="W105" s="175">
        <v>1</v>
      </c>
      <c r="X105" s="169" t="s">
        <v>273</v>
      </c>
    </row>
    <row r="106" spans="2:24" hidden="1">
      <c r="B106" s="374"/>
      <c r="C106" s="374"/>
      <c r="D106" s="206">
        <v>10</v>
      </c>
      <c r="E106" s="169" t="s">
        <v>439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382</v>
      </c>
      <c r="U106" s="169" t="s">
        <v>386</v>
      </c>
      <c r="V106" s="169" t="s">
        <v>387</v>
      </c>
      <c r="W106" s="175">
        <v>1</v>
      </c>
      <c r="X106" s="169" t="s">
        <v>189</v>
      </c>
    </row>
    <row r="107" spans="2:24" hidden="1">
      <c r="B107" s="517">
        <v>45880</v>
      </c>
      <c r="C107" s="374" t="s">
        <v>77</v>
      </c>
      <c r="D107" s="206">
        <v>1</v>
      </c>
      <c r="E107" s="169" t="s">
        <v>312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382</v>
      </c>
      <c r="U107" s="169" t="s">
        <v>386</v>
      </c>
      <c r="V107" s="169" t="s">
        <v>387</v>
      </c>
      <c r="W107" s="175">
        <v>1</v>
      </c>
      <c r="X107" s="169" t="s">
        <v>143</v>
      </c>
    </row>
    <row r="108" spans="2:24" hidden="1">
      <c r="B108" s="374"/>
      <c r="C108" s="374"/>
      <c r="D108" s="206">
        <v>2</v>
      </c>
      <c r="E108" s="169" t="s">
        <v>311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391</v>
      </c>
      <c r="U108" s="169" t="s">
        <v>281</v>
      </c>
      <c r="V108" s="169" t="s">
        <v>285</v>
      </c>
      <c r="W108" s="175">
        <v>1</v>
      </c>
      <c r="X108" s="169" t="s">
        <v>273</v>
      </c>
    </row>
    <row r="109" spans="2:24" hidden="1">
      <c r="B109" s="374"/>
      <c r="C109" s="374"/>
      <c r="D109" s="206">
        <v>3</v>
      </c>
      <c r="E109" s="169" t="s">
        <v>409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391</v>
      </c>
      <c r="U109" s="169" t="s">
        <v>281</v>
      </c>
      <c r="V109" s="169" t="s">
        <v>285</v>
      </c>
      <c r="W109" s="175">
        <v>1</v>
      </c>
      <c r="X109" s="169" t="s">
        <v>273</v>
      </c>
    </row>
    <row r="110" spans="2:24" hidden="1">
      <c r="B110" s="374"/>
      <c r="C110" s="374"/>
      <c r="D110" s="206">
        <v>4</v>
      </c>
      <c r="E110" s="169" t="s">
        <v>429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358</v>
      </c>
      <c r="U110" s="169" t="s">
        <v>262</v>
      </c>
      <c r="V110" s="169" t="s">
        <v>277</v>
      </c>
      <c r="W110" s="175">
        <v>1</v>
      </c>
      <c r="X110" s="169" t="s">
        <v>273</v>
      </c>
    </row>
    <row r="111" spans="2:24" hidden="1">
      <c r="B111" s="374"/>
      <c r="C111" s="374"/>
      <c r="D111" s="206">
        <v>5</v>
      </c>
      <c r="E111" s="169" t="s">
        <v>436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391</v>
      </c>
      <c r="U111" s="169" t="s">
        <v>281</v>
      </c>
      <c r="V111" s="169" t="s">
        <v>431</v>
      </c>
      <c r="W111" s="175">
        <v>1</v>
      </c>
      <c r="X111" s="169" t="s">
        <v>140</v>
      </c>
    </row>
    <row r="112" spans="2:24" hidden="1">
      <c r="B112" s="374"/>
      <c r="C112" s="374"/>
      <c r="D112" s="206">
        <v>6</v>
      </c>
      <c r="E112" s="169" t="s">
        <v>393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358</v>
      </c>
      <c r="U112" s="169" t="s">
        <v>262</v>
      </c>
      <c r="V112" s="169" t="s">
        <v>277</v>
      </c>
      <c r="W112" s="175">
        <v>1</v>
      </c>
      <c r="X112" s="169" t="s">
        <v>203</v>
      </c>
    </row>
    <row r="113" spans="2:25" hidden="1">
      <c r="B113" s="374"/>
      <c r="C113" s="374"/>
      <c r="D113" s="206">
        <v>7</v>
      </c>
      <c r="E113" s="169" t="s">
        <v>440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382</v>
      </c>
      <c r="U113" s="169" t="s">
        <v>386</v>
      </c>
      <c r="V113" s="169" t="s">
        <v>387</v>
      </c>
      <c r="W113" s="175">
        <v>1</v>
      </c>
      <c r="X113" s="169" t="s">
        <v>273</v>
      </c>
    </row>
    <row r="114" spans="2:25" hidden="1">
      <c r="B114" s="374"/>
      <c r="C114" s="374"/>
      <c r="D114" s="206">
        <v>8</v>
      </c>
      <c r="E114" s="169" t="s">
        <v>424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382</v>
      </c>
      <c r="U114" s="169" t="s">
        <v>396</v>
      </c>
      <c r="V114" s="169" t="s">
        <v>410</v>
      </c>
      <c r="W114" s="175">
        <v>1</v>
      </c>
      <c r="X114" s="169" t="s">
        <v>133</v>
      </c>
    </row>
    <row r="115" spans="2:25" hidden="1">
      <c r="B115" s="374"/>
      <c r="C115" s="374"/>
      <c r="D115" s="206">
        <v>9</v>
      </c>
      <c r="E115" s="169" t="s">
        <v>331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391</v>
      </c>
      <c r="U115" s="169" t="s">
        <v>281</v>
      </c>
      <c r="V115" s="169" t="s">
        <v>431</v>
      </c>
      <c r="W115" s="175">
        <v>1</v>
      </c>
      <c r="X115" s="169" t="s">
        <v>134</v>
      </c>
    </row>
    <row r="116" spans="2:25" hidden="1">
      <c r="B116" s="374"/>
      <c r="C116" s="374"/>
      <c r="D116" s="206">
        <v>10</v>
      </c>
      <c r="E116" s="169" t="s">
        <v>398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391</v>
      </c>
      <c r="U116" s="169" t="s">
        <v>281</v>
      </c>
      <c r="V116" s="169" t="s">
        <v>434</v>
      </c>
      <c r="W116" s="175">
        <v>1</v>
      </c>
      <c r="X116" s="169" t="s">
        <v>138</v>
      </c>
    </row>
    <row r="117" spans="2:25" hidden="1">
      <c r="B117" s="517">
        <v>45881</v>
      </c>
      <c r="C117" s="374" t="s">
        <v>78</v>
      </c>
      <c r="D117" s="206">
        <v>1</v>
      </c>
      <c r="E117" s="169" t="s">
        <v>422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358</v>
      </c>
      <c r="U117" s="169" t="s">
        <v>262</v>
      </c>
      <c r="V117" s="169" t="s">
        <v>277</v>
      </c>
      <c r="W117" s="175">
        <v>1</v>
      </c>
      <c r="X117" s="169" t="s">
        <v>273</v>
      </c>
    </row>
    <row r="118" spans="2:25" hidden="1">
      <c r="B118" s="374"/>
      <c r="C118" s="374"/>
      <c r="D118" s="206">
        <v>2</v>
      </c>
      <c r="E118" s="169" t="s">
        <v>381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382</v>
      </c>
      <c r="U118" s="169" t="s">
        <v>386</v>
      </c>
      <c r="V118" s="169" t="s">
        <v>387</v>
      </c>
      <c r="W118" s="175">
        <v>1</v>
      </c>
      <c r="X118" s="169" t="s">
        <v>135</v>
      </c>
    </row>
    <row r="119" spans="2:25" hidden="1">
      <c r="B119" s="374"/>
      <c r="C119" s="374"/>
      <c r="D119" s="206">
        <v>3</v>
      </c>
      <c r="E119" s="169" t="s">
        <v>428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382</v>
      </c>
      <c r="U119" s="169" t="s">
        <v>386</v>
      </c>
      <c r="V119" s="169" t="s">
        <v>387</v>
      </c>
      <c r="W119" s="175">
        <v>1</v>
      </c>
      <c r="X119" s="169" t="s">
        <v>273</v>
      </c>
    </row>
    <row r="120" spans="2:25" hidden="1">
      <c r="B120" s="374"/>
      <c r="C120" s="374"/>
      <c r="D120" s="206">
        <v>4</v>
      </c>
      <c r="E120" s="169" t="s">
        <v>441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358</v>
      </c>
      <c r="U120" s="169" t="s">
        <v>262</v>
      </c>
      <c r="V120" s="169" t="s">
        <v>277</v>
      </c>
      <c r="W120" s="175">
        <v>1</v>
      </c>
      <c r="X120" s="169" t="s">
        <v>273</v>
      </c>
    </row>
    <row r="121" spans="2:25" hidden="1">
      <c r="B121" s="374"/>
      <c r="C121" s="374"/>
      <c r="D121" s="206">
        <v>5</v>
      </c>
      <c r="E121" s="169" t="s">
        <v>432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391</v>
      </c>
      <c r="U121" s="169" t="s">
        <v>281</v>
      </c>
      <c r="V121" s="169" t="s">
        <v>431</v>
      </c>
      <c r="W121" s="175">
        <v>1</v>
      </c>
      <c r="X121" s="169" t="s">
        <v>134</v>
      </c>
    </row>
    <row r="122" spans="2:25" hidden="1">
      <c r="B122" s="374"/>
      <c r="C122" s="374"/>
      <c r="D122" s="206">
        <v>6</v>
      </c>
      <c r="E122" s="169" t="s">
        <v>442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382</v>
      </c>
      <c r="U122" s="169" t="s">
        <v>386</v>
      </c>
      <c r="V122" s="169" t="s">
        <v>387</v>
      </c>
      <c r="W122" s="175">
        <v>1</v>
      </c>
      <c r="X122" s="169" t="s">
        <v>138</v>
      </c>
    </row>
    <row r="123" spans="2:25" hidden="1">
      <c r="B123" s="374"/>
      <c r="C123" s="374"/>
      <c r="D123" s="206">
        <v>7</v>
      </c>
      <c r="E123" s="169" t="s">
        <v>331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391</v>
      </c>
      <c r="U123" s="169" t="s">
        <v>281</v>
      </c>
      <c r="V123" s="169" t="s">
        <v>431</v>
      </c>
      <c r="W123" s="175">
        <v>1</v>
      </c>
      <c r="X123" s="169" t="s">
        <v>134</v>
      </c>
    </row>
    <row r="124" spans="2:25" hidden="1">
      <c r="B124" s="374"/>
      <c r="C124" s="374"/>
      <c r="D124" s="206">
        <v>8</v>
      </c>
      <c r="E124" s="169" t="s">
        <v>385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382</v>
      </c>
      <c r="U124" s="169" t="s">
        <v>386</v>
      </c>
      <c r="V124" s="169" t="s">
        <v>387</v>
      </c>
      <c r="W124" s="175">
        <v>1</v>
      </c>
      <c r="X124" s="169" t="s">
        <v>144</v>
      </c>
    </row>
    <row r="125" spans="2:25" hidden="1">
      <c r="B125" s="374"/>
      <c r="C125" s="374"/>
      <c r="D125" s="206">
        <v>9</v>
      </c>
      <c r="E125" s="169" t="s">
        <v>393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358</v>
      </c>
      <c r="U125" s="169" t="s">
        <v>262</v>
      </c>
      <c r="V125" s="169" t="s">
        <v>277</v>
      </c>
      <c r="W125" s="175">
        <v>1</v>
      </c>
      <c r="X125" s="169" t="s">
        <v>203</v>
      </c>
    </row>
    <row r="126" spans="2:25" hidden="1">
      <c r="B126" s="374"/>
      <c r="C126" s="374"/>
      <c r="D126" s="206">
        <v>10</v>
      </c>
      <c r="E126" s="169" t="s">
        <v>392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358</v>
      </c>
      <c r="U126" s="169" t="s">
        <v>262</v>
      </c>
      <c r="V126" s="169" t="s">
        <v>383</v>
      </c>
      <c r="W126" s="175">
        <v>1</v>
      </c>
      <c r="X126" s="169" t="s">
        <v>161</v>
      </c>
    </row>
    <row r="127" spans="2:25" hidden="1">
      <c r="B127" s="517">
        <v>45882</v>
      </c>
      <c r="C127" s="374" t="s">
        <v>79</v>
      </c>
      <c r="D127" s="206">
        <v>1</v>
      </c>
      <c r="E127" s="169" t="s">
        <v>320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358</v>
      </c>
      <c r="U127" s="169" t="s">
        <v>262</v>
      </c>
      <c r="V127" s="169" t="s">
        <v>383</v>
      </c>
      <c r="W127" s="175">
        <v>1</v>
      </c>
      <c r="X127" s="169" t="s">
        <v>133</v>
      </c>
    </row>
    <row r="128" spans="2:25" hidden="1">
      <c r="B128" s="374"/>
      <c r="C128" s="374"/>
      <c r="D128" s="206">
        <v>2</v>
      </c>
      <c r="E128" s="169" t="s">
        <v>423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391</v>
      </c>
      <c r="U128" s="169" t="s">
        <v>281</v>
      </c>
      <c r="V128" s="169" t="s">
        <v>285</v>
      </c>
      <c r="W128" s="175">
        <v>1</v>
      </c>
      <c r="X128" s="169" t="s">
        <v>273</v>
      </c>
      <c r="Y128" s="172" t="s">
        <v>443</v>
      </c>
    </row>
    <row r="129" spans="2:25" hidden="1">
      <c r="B129" s="374"/>
      <c r="C129" s="374"/>
      <c r="D129" s="206">
        <v>3</v>
      </c>
      <c r="E129" s="169" t="s">
        <v>308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358</v>
      </c>
      <c r="U129" s="169" t="s">
        <v>262</v>
      </c>
      <c r="V129" s="169" t="s">
        <v>277</v>
      </c>
      <c r="W129" s="175">
        <v>1</v>
      </c>
      <c r="X129" s="169" t="s">
        <v>273</v>
      </c>
      <c r="Y129" s="174" t="s">
        <v>388</v>
      </c>
    </row>
    <row r="130" spans="2:25" hidden="1">
      <c r="B130" s="374"/>
      <c r="C130" s="374"/>
      <c r="D130" s="206">
        <v>4</v>
      </c>
      <c r="E130" s="169" t="s">
        <v>422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358</v>
      </c>
      <c r="U130" s="169" t="s">
        <v>262</v>
      </c>
      <c r="V130" s="169" t="s">
        <v>277</v>
      </c>
      <c r="W130" s="175">
        <v>1</v>
      </c>
      <c r="X130" s="169" t="s">
        <v>273</v>
      </c>
    </row>
    <row r="131" spans="2:25" hidden="1">
      <c r="B131" s="374"/>
      <c r="C131" s="374"/>
      <c r="D131" s="206">
        <v>5</v>
      </c>
      <c r="E131" s="169" t="s">
        <v>411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358</v>
      </c>
      <c r="U131" s="169" t="s">
        <v>262</v>
      </c>
      <c r="V131" s="169" t="s">
        <v>277</v>
      </c>
      <c r="W131" s="175">
        <v>1</v>
      </c>
      <c r="X131" s="169" t="s">
        <v>204</v>
      </c>
    </row>
    <row r="132" spans="2:25" hidden="1">
      <c r="B132" s="374"/>
      <c r="C132" s="374"/>
      <c r="D132" s="206">
        <v>6</v>
      </c>
      <c r="E132" s="169" t="s">
        <v>429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358</v>
      </c>
      <c r="U132" s="169" t="s">
        <v>262</v>
      </c>
      <c r="V132" s="169" t="s">
        <v>277</v>
      </c>
      <c r="W132" s="175">
        <v>1</v>
      </c>
      <c r="X132" s="169" t="s">
        <v>273</v>
      </c>
    </row>
    <row r="133" spans="2:25" hidden="1">
      <c r="B133" s="374"/>
      <c r="C133" s="374"/>
      <c r="D133" s="206">
        <v>7</v>
      </c>
      <c r="E133" s="169" t="s">
        <v>393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358</v>
      </c>
      <c r="U133" s="169" t="s">
        <v>262</v>
      </c>
      <c r="V133" s="169" t="s">
        <v>277</v>
      </c>
      <c r="W133" s="175">
        <v>1</v>
      </c>
      <c r="X133" s="169" t="s">
        <v>203</v>
      </c>
    </row>
    <row r="134" spans="2:25" hidden="1">
      <c r="B134" s="374"/>
      <c r="C134" s="374"/>
      <c r="D134" s="206">
        <v>8</v>
      </c>
      <c r="E134" s="169" t="s">
        <v>436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391</v>
      </c>
      <c r="U134" s="169" t="s">
        <v>281</v>
      </c>
      <c r="V134" s="169" t="s">
        <v>431</v>
      </c>
      <c r="W134" s="175">
        <v>1</v>
      </c>
      <c r="X134" s="169" t="s">
        <v>140</v>
      </c>
    </row>
    <row r="135" spans="2:25" hidden="1">
      <c r="B135" s="374"/>
      <c r="C135" s="374"/>
      <c r="D135" s="206">
        <v>9</v>
      </c>
      <c r="E135" s="169" t="s">
        <v>312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358</v>
      </c>
      <c r="U135" s="169" t="s">
        <v>262</v>
      </c>
      <c r="V135" s="169" t="s">
        <v>383</v>
      </c>
      <c r="W135" s="175">
        <v>1</v>
      </c>
      <c r="X135" s="169" t="s">
        <v>143</v>
      </c>
    </row>
    <row r="136" spans="2:25" hidden="1">
      <c r="B136" s="374"/>
      <c r="C136" s="374"/>
      <c r="D136" s="206">
        <v>10</v>
      </c>
      <c r="E136" s="169" t="s">
        <v>395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382</v>
      </c>
      <c r="U136" s="169" t="s">
        <v>396</v>
      </c>
      <c r="V136" s="169" t="s">
        <v>410</v>
      </c>
      <c r="W136" s="175">
        <v>1</v>
      </c>
      <c r="X136" s="169" t="s">
        <v>142</v>
      </c>
    </row>
    <row r="137" spans="2:25" hidden="1">
      <c r="B137" s="517">
        <v>45883</v>
      </c>
      <c r="C137" s="374" t="s">
        <v>80</v>
      </c>
      <c r="D137" s="206">
        <v>1</v>
      </c>
      <c r="E137" s="169" t="s">
        <v>320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358</v>
      </c>
      <c r="U137" s="169" t="s">
        <v>262</v>
      </c>
      <c r="V137" s="169" t="s">
        <v>277</v>
      </c>
      <c r="W137" s="175">
        <v>1</v>
      </c>
      <c r="X137" s="169" t="s">
        <v>133</v>
      </c>
    </row>
    <row r="138" spans="2:25" hidden="1">
      <c r="B138" s="374"/>
      <c r="C138" s="374"/>
      <c r="D138" s="206">
        <v>2</v>
      </c>
      <c r="E138" s="169" t="s">
        <v>331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391</v>
      </c>
      <c r="U138" s="169" t="s">
        <v>281</v>
      </c>
      <c r="V138" s="169" t="s">
        <v>431</v>
      </c>
      <c r="W138" s="175">
        <v>1</v>
      </c>
      <c r="X138" s="169" t="s">
        <v>134</v>
      </c>
    </row>
    <row r="139" spans="2:25" hidden="1">
      <c r="B139" s="374"/>
      <c r="C139" s="374"/>
      <c r="D139" s="206">
        <v>3</v>
      </c>
      <c r="E139" s="169" t="s">
        <v>408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382</v>
      </c>
      <c r="U139" s="169" t="s">
        <v>386</v>
      </c>
      <c r="V139" s="169" t="s">
        <v>387</v>
      </c>
      <c r="W139" s="175">
        <v>1</v>
      </c>
      <c r="X139" s="169" t="s">
        <v>205</v>
      </c>
    </row>
    <row r="140" spans="2:25" hidden="1">
      <c r="B140" s="374"/>
      <c r="C140" s="374"/>
      <c r="D140" s="206">
        <v>4</v>
      </c>
      <c r="E140" s="169" t="s">
        <v>441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358</v>
      </c>
      <c r="U140" s="169" t="s">
        <v>262</v>
      </c>
      <c r="V140" s="169" t="s">
        <v>277</v>
      </c>
      <c r="W140" s="175">
        <v>1</v>
      </c>
      <c r="X140" s="169" t="s">
        <v>273</v>
      </c>
    </row>
    <row r="141" spans="2:25" hidden="1">
      <c r="B141" s="374"/>
      <c r="C141" s="374"/>
      <c r="D141" s="206">
        <v>5</v>
      </c>
      <c r="E141" s="169" t="s">
        <v>429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358</v>
      </c>
      <c r="U141" s="169" t="s">
        <v>262</v>
      </c>
      <c r="V141" s="169" t="s">
        <v>277</v>
      </c>
      <c r="W141" s="175">
        <v>1</v>
      </c>
      <c r="X141" s="169" t="s">
        <v>273</v>
      </c>
    </row>
    <row r="142" spans="2:25" hidden="1">
      <c r="B142" s="374"/>
      <c r="C142" s="374"/>
      <c r="D142" s="206">
        <v>6</v>
      </c>
      <c r="E142" s="169" t="s">
        <v>422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358</v>
      </c>
      <c r="U142" s="169" t="s">
        <v>262</v>
      </c>
      <c r="V142" s="169" t="s">
        <v>277</v>
      </c>
      <c r="W142" s="175">
        <v>1</v>
      </c>
      <c r="X142" s="169" t="s">
        <v>273</v>
      </c>
    </row>
    <row r="143" spans="2:25" hidden="1">
      <c r="B143" s="374"/>
      <c r="C143" s="374"/>
      <c r="D143" s="206">
        <v>7</v>
      </c>
      <c r="E143" s="169" t="s">
        <v>418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382</v>
      </c>
      <c r="U143" s="169" t="s">
        <v>386</v>
      </c>
      <c r="V143" s="169" t="s">
        <v>387</v>
      </c>
      <c r="W143" s="175">
        <v>1</v>
      </c>
      <c r="X143" s="169" t="s">
        <v>273</v>
      </c>
    </row>
    <row r="144" spans="2:25" hidden="1">
      <c r="B144" s="374"/>
      <c r="C144" s="374"/>
      <c r="D144" s="206">
        <v>8</v>
      </c>
      <c r="E144" s="169" t="s">
        <v>444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358</v>
      </c>
      <c r="U144" s="169" t="s">
        <v>262</v>
      </c>
      <c r="V144" s="169" t="s">
        <v>383</v>
      </c>
      <c r="W144" s="175">
        <v>1</v>
      </c>
      <c r="X144" s="169" t="s">
        <v>273</v>
      </c>
    </row>
    <row r="145" spans="2:24" hidden="1">
      <c r="B145" s="374"/>
      <c r="C145" s="374"/>
      <c r="D145" s="206">
        <v>9</v>
      </c>
      <c r="E145" s="169" t="s">
        <v>445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358</v>
      </c>
      <c r="U145" s="169" t="s">
        <v>262</v>
      </c>
      <c r="V145" s="169" t="s">
        <v>383</v>
      </c>
      <c r="W145" s="175">
        <v>1</v>
      </c>
      <c r="X145" s="169" t="s">
        <v>164</v>
      </c>
    </row>
    <row r="146" spans="2:24" hidden="1">
      <c r="B146" s="374"/>
      <c r="C146" s="374"/>
      <c r="D146" s="206">
        <v>10</v>
      </c>
      <c r="E146" s="169" t="s">
        <v>446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382</v>
      </c>
      <c r="U146" s="169" t="s">
        <v>386</v>
      </c>
      <c r="V146" s="169" t="s">
        <v>387</v>
      </c>
      <c r="W146" s="175">
        <v>1</v>
      </c>
      <c r="X146" s="169" t="s">
        <v>186</v>
      </c>
    </row>
    <row r="147" spans="2:24" hidden="1">
      <c r="B147" s="517">
        <v>45884</v>
      </c>
      <c r="C147" s="374" t="s">
        <v>75</v>
      </c>
      <c r="D147" s="206">
        <v>1</v>
      </c>
      <c r="E147" s="169" t="s">
        <v>381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382</v>
      </c>
      <c r="U147" s="169" t="s">
        <v>386</v>
      </c>
      <c r="V147" s="169" t="s">
        <v>387</v>
      </c>
      <c r="W147" s="175">
        <v>1</v>
      </c>
      <c r="X147" s="169" t="s">
        <v>135</v>
      </c>
    </row>
    <row r="148" spans="2:24" hidden="1">
      <c r="B148" s="374"/>
      <c r="C148" s="374"/>
      <c r="D148" s="206">
        <v>2</v>
      </c>
      <c r="E148" s="169" t="s">
        <v>423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391</v>
      </c>
      <c r="U148" s="169" t="s">
        <v>281</v>
      </c>
      <c r="V148" s="169" t="s">
        <v>285</v>
      </c>
      <c r="W148" s="175">
        <v>1</v>
      </c>
      <c r="X148" s="169" t="s">
        <v>273</v>
      </c>
    </row>
    <row r="149" spans="2:24" hidden="1">
      <c r="B149" s="374"/>
      <c r="C149" s="374"/>
      <c r="D149" s="206">
        <v>3</v>
      </c>
      <c r="E149" s="169" t="s">
        <v>430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358</v>
      </c>
      <c r="U149" s="169" t="s">
        <v>262</v>
      </c>
      <c r="V149" s="169" t="s">
        <v>277</v>
      </c>
      <c r="W149" s="175">
        <v>1</v>
      </c>
      <c r="X149" s="169" t="s">
        <v>273</v>
      </c>
    </row>
    <row r="150" spans="2:24" hidden="1">
      <c r="B150" s="374"/>
      <c r="C150" s="374"/>
      <c r="D150" s="206">
        <v>4</v>
      </c>
      <c r="E150" s="169" t="s">
        <v>428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382</v>
      </c>
      <c r="U150" s="169" t="s">
        <v>386</v>
      </c>
      <c r="V150" s="169" t="s">
        <v>387</v>
      </c>
      <c r="W150" s="175">
        <v>1</v>
      </c>
      <c r="X150" s="169" t="s">
        <v>273</v>
      </c>
    </row>
    <row r="151" spans="2:24" hidden="1">
      <c r="B151" s="374"/>
      <c r="C151" s="374"/>
      <c r="D151" s="206">
        <v>5</v>
      </c>
      <c r="E151" s="169" t="s">
        <v>429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358</v>
      </c>
      <c r="U151" s="169" t="s">
        <v>262</v>
      </c>
      <c r="V151" s="169" t="s">
        <v>277</v>
      </c>
      <c r="W151" s="175">
        <v>1</v>
      </c>
      <c r="X151" s="169" t="s">
        <v>273</v>
      </c>
    </row>
    <row r="152" spans="2:24" hidden="1">
      <c r="B152" s="374"/>
      <c r="C152" s="374"/>
      <c r="D152" s="206">
        <v>6</v>
      </c>
      <c r="E152" s="169" t="s">
        <v>422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358</v>
      </c>
      <c r="U152" s="169" t="s">
        <v>262</v>
      </c>
      <c r="V152" s="169" t="s">
        <v>277</v>
      </c>
      <c r="W152" s="175">
        <v>1</v>
      </c>
      <c r="X152" s="169" t="s">
        <v>273</v>
      </c>
    </row>
    <row r="153" spans="2:24" hidden="1">
      <c r="B153" s="374"/>
      <c r="C153" s="374"/>
      <c r="D153" s="206">
        <v>7</v>
      </c>
      <c r="E153" s="169" t="s">
        <v>418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382</v>
      </c>
      <c r="U153" s="169" t="s">
        <v>386</v>
      </c>
      <c r="V153" s="169" t="s">
        <v>387</v>
      </c>
      <c r="W153" s="175">
        <v>1</v>
      </c>
      <c r="X153" s="169" t="s">
        <v>273</v>
      </c>
    </row>
    <row r="154" spans="2:24" hidden="1">
      <c r="B154" s="374"/>
      <c r="C154" s="374"/>
      <c r="D154" s="206">
        <v>8</v>
      </c>
      <c r="E154" s="169" t="s">
        <v>447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358</v>
      </c>
      <c r="U154" s="169" t="s">
        <v>262</v>
      </c>
      <c r="V154" s="169" t="s">
        <v>383</v>
      </c>
      <c r="W154" s="175">
        <v>1</v>
      </c>
      <c r="X154" s="169" t="s">
        <v>174</v>
      </c>
    </row>
    <row r="155" spans="2:24" hidden="1">
      <c r="B155" s="374"/>
      <c r="C155" s="374"/>
      <c r="D155" s="206">
        <v>9</v>
      </c>
      <c r="E155" s="169" t="s">
        <v>441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358</v>
      </c>
      <c r="U155" s="169" t="s">
        <v>262</v>
      </c>
      <c r="V155" s="169" t="s">
        <v>277</v>
      </c>
      <c r="W155" s="175">
        <v>1</v>
      </c>
      <c r="X155" s="169" t="s">
        <v>273</v>
      </c>
    </row>
    <row r="156" spans="2:24" hidden="1">
      <c r="B156" s="374"/>
      <c r="C156" s="374"/>
      <c r="D156" s="206">
        <v>10</v>
      </c>
      <c r="E156" s="169" t="s">
        <v>393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358</v>
      </c>
      <c r="U156" s="169" t="s">
        <v>262</v>
      </c>
      <c r="V156" s="169" t="s">
        <v>277</v>
      </c>
      <c r="W156" s="175">
        <v>1</v>
      </c>
      <c r="X156" s="169" t="s">
        <v>203</v>
      </c>
    </row>
    <row r="157" spans="2:24" hidden="1">
      <c r="B157" s="517">
        <v>45885</v>
      </c>
      <c r="C157" s="374" t="s">
        <v>76</v>
      </c>
      <c r="D157" s="206">
        <v>1</v>
      </c>
      <c r="E157" s="169" t="s">
        <v>295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382</v>
      </c>
      <c r="U157" s="169" t="s">
        <v>386</v>
      </c>
      <c r="V157" s="169" t="s">
        <v>387</v>
      </c>
      <c r="W157" s="175">
        <v>1</v>
      </c>
      <c r="X157" s="169" t="s">
        <v>144</v>
      </c>
    </row>
    <row r="158" spans="2:24" hidden="1">
      <c r="B158" s="374"/>
      <c r="C158" s="374"/>
      <c r="D158" s="206">
        <v>2</v>
      </c>
      <c r="E158" s="169" t="s">
        <v>308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358</v>
      </c>
      <c r="U158" s="169" t="s">
        <v>262</v>
      </c>
      <c r="V158" s="169" t="s">
        <v>277</v>
      </c>
      <c r="W158" s="175">
        <v>1</v>
      </c>
      <c r="X158" s="169" t="s">
        <v>273</v>
      </c>
    </row>
    <row r="159" spans="2:24" hidden="1">
      <c r="B159" s="374"/>
      <c r="C159" s="374"/>
      <c r="D159" s="206">
        <v>3</v>
      </c>
      <c r="E159" s="169" t="s">
        <v>332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382</v>
      </c>
      <c r="U159" s="169" t="s">
        <v>386</v>
      </c>
      <c r="V159" s="169" t="s">
        <v>387</v>
      </c>
      <c r="W159" s="175">
        <v>1</v>
      </c>
      <c r="X159" s="169" t="s">
        <v>137</v>
      </c>
    </row>
    <row r="160" spans="2:24" hidden="1">
      <c r="B160" s="374"/>
      <c r="C160" s="374"/>
      <c r="D160" s="206">
        <v>4</v>
      </c>
      <c r="E160" s="169" t="s">
        <v>448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358</v>
      </c>
      <c r="U160" s="169" t="s">
        <v>262</v>
      </c>
      <c r="V160" s="169" t="s">
        <v>277</v>
      </c>
      <c r="W160" s="175">
        <v>1</v>
      </c>
      <c r="X160" s="169" t="s">
        <v>203</v>
      </c>
    </row>
    <row r="161" spans="2:24" hidden="1">
      <c r="B161" s="374"/>
      <c r="C161" s="374"/>
      <c r="D161" s="206">
        <v>5</v>
      </c>
      <c r="E161" s="169" t="s">
        <v>429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358</v>
      </c>
      <c r="U161" s="169" t="s">
        <v>262</v>
      </c>
      <c r="V161" s="169" t="s">
        <v>277</v>
      </c>
      <c r="W161" s="175">
        <v>1</v>
      </c>
      <c r="X161" s="169" t="s">
        <v>273</v>
      </c>
    </row>
    <row r="162" spans="2:24" hidden="1">
      <c r="B162" s="374"/>
      <c r="C162" s="374"/>
      <c r="D162" s="206">
        <v>6</v>
      </c>
      <c r="E162" s="169" t="s">
        <v>449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358</v>
      </c>
      <c r="U162" s="169" t="s">
        <v>396</v>
      </c>
      <c r="V162" s="169" t="s">
        <v>450</v>
      </c>
      <c r="W162" s="175">
        <v>1</v>
      </c>
      <c r="X162" s="169" t="s">
        <v>142</v>
      </c>
    </row>
    <row r="163" spans="2:24" hidden="1">
      <c r="B163" s="374"/>
      <c r="C163" s="374"/>
      <c r="D163" s="206">
        <v>7</v>
      </c>
      <c r="E163" s="169" t="s">
        <v>423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391</v>
      </c>
      <c r="U163" s="169" t="s">
        <v>281</v>
      </c>
      <c r="V163" s="169" t="s">
        <v>285</v>
      </c>
      <c r="W163" s="175">
        <v>1</v>
      </c>
      <c r="X163" s="169" t="s">
        <v>273</v>
      </c>
    </row>
    <row r="164" spans="2:24" hidden="1">
      <c r="B164" s="374"/>
      <c r="C164" s="374"/>
      <c r="D164" s="206">
        <v>8</v>
      </c>
      <c r="E164" s="169" t="s">
        <v>393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358</v>
      </c>
      <c r="U164" s="169" t="s">
        <v>262</v>
      </c>
      <c r="V164" s="169" t="s">
        <v>277</v>
      </c>
      <c r="W164" s="175">
        <v>1</v>
      </c>
      <c r="X164" s="169" t="s">
        <v>203</v>
      </c>
    </row>
    <row r="165" spans="2:24" hidden="1">
      <c r="B165" s="374"/>
      <c r="C165" s="374"/>
      <c r="D165" s="206">
        <v>9</v>
      </c>
      <c r="E165" s="169" t="s">
        <v>411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358</v>
      </c>
      <c r="U165" s="169" t="s">
        <v>262</v>
      </c>
      <c r="V165" s="169" t="s">
        <v>277</v>
      </c>
      <c r="W165" s="175">
        <v>1</v>
      </c>
      <c r="X165" s="169" t="s">
        <v>204</v>
      </c>
    </row>
    <row r="166" spans="2:24" hidden="1">
      <c r="B166" s="374"/>
      <c r="C166" s="374"/>
      <c r="D166" s="206">
        <v>10</v>
      </c>
      <c r="E166" s="169" t="s">
        <v>451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358</v>
      </c>
      <c r="U166" s="169" t="s">
        <v>262</v>
      </c>
      <c r="V166" s="169" t="s">
        <v>383</v>
      </c>
      <c r="W166" s="175">
        <v>1</v>
      </c>
      <c r="X166" s="169" t="s">
        <v>172</v>
      </c>
    </row>
    <row r="167" spans="2:24" hidden="1">
      <c r="B167" s="517">
        <v>45886</v>
      </c>
      <c r="C167" s="374" t="s">
        <v>71</v>
      </c>
      <c r="D167" s="206">
        <v>1</v>
      </c>
      <c r="E167" s="169" t="s">
        <v>423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391</v>
      </c>
      <c r="U167" s="169" t="s">
        <v>281</v>
      </c>
      <c r="V167" s="169" t="s">
        <v>285</v>
      </c>
      <c r="W167" s="175">
        <v>1</v>
      </c>
      <c r="X167" s="169" t="s">
        <v>273</v>
      </c>
    </row>
    <row r="168" spans="2:24" hidden="1">
      <c r="B168" s="374"/>
      <c r="C168" s="374"/>
      <c r="D168" s="206">
        <v>2</v>
      </c>
      <c r="E168" s="169" t="s">
        <v>429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358</v>
      </c>
      <c r="U168" s="169" t="s">
        <v>262</v>
      </c>
      <c r="V168" s="169" t="s">
        <v>277</v>
      </c>
      <c r="W168" s="175">
        <v>1</v>
      </c>
      <c r="X168" s="169" t="s">
        <v>273</v>
      </c>
    </row>
    <row r="169" spans="2:24" hidden="1">
      <c r="B169" s="374"/>
      <c r="C169" s="374"/>
      <c r="D169" s="206">
        <v>3</v>
      </c>
      <c r="E169" s="169" t="s">
        <v>422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358</v>
      </c>
      <c r="U169" s="169" t="s">
        <v>262</v>
      </c>
      <c r="V169" s="169" t="s">
        <v>277</v>
      </c>
      <c r="W169" s="175">
        <v>1</v>
      </c>
      <c r="X169" s="169" t="s">
        <v>273</v>
      </c>
    </row>
    <row r="170" spans="2:24" hidden="1">
      <c r="B170" s="374"/>
      <c r="C170" s="374"/>
      <c r="D170" s="206">
        <v>4</v>
      </c>
      <c r="E170" s="169" t="s">
        <v>312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382</v>
      </c>
      <c r="U170" s="169" t="s">
        <v>386</v>
      </c>
      <c r="V170" s="169" t="s">
        <v>387</v>
      </c>
      <c r="W170" s="175">
        <v>1</v>
      </c>
      <c r="X170" s="169" t="s">
        <v>143</v>
      </c>
    </row>
    <row r="171" spans="2:24" hidden="1">
      <c r="B171" s="374"/>
      <c r="C171" s="374"/>
      <c r="D171" s="206">
        <v>5</v>
      </c>
      <c r="E171" s="169" t="s">
        <v>446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382</v>
      </c>
      <c r="U171" s="169" t="s">
        <v>386</v>
      </c>
      <c r="V171" s="169" t="s">
        <v>387</v>
      </c>
      <c r="W171" s="175">
        <v>1</v>
      </c>
      <c r="X171" s="169" t="s">
        <v>186</v>
      </c>
    </row>
    <row r="172" spans="2:24" hidden="1">
      <c r="B172" s="374"/>
      <c r="C172" s="374"/>
      <c r="D172" s="206">
        <v>6</v>
      </c>
      <c r="E172" s="169" t="s">
        <v>433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358</v>
      </c>
      <c r="U172" s="169" t="s">
        <v>262</v>
      </c>
      <c r="V172" s="169" t="s">
        <v>277</v>
      </c>
      <c r="W172" s="175">
        <v>1</v>
      </c>
      <c r="X172" s="169" t="s">
        <v>273</v>
      </c>
    </row>
    <row r="173" spans="2:24" hidden="1">
      <c r="B173" s="374"/>
      <c r="C173" s="374"/>
      <c r="D173" s="206">
        <v>7</v>
      </c>
      <c r="E173" s="169" t="s">
        <v>416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358</v>
      </c>
      <c r="U173" s="169" t="s">
        <v>262</v>
      </c>
      <c r="V173" s="169" t="s">
        <v>383</v>
      </c>
      <c r="W173" s="175">
        <v>1</v>
      </c>
      <c r="X173" s="169" t="s">
        <v>155</v>
      </c>
    </row>
    <row r="174" spans="2:24" hidden="1">
      <c r="B174" s="374"/>
      <c r="C174" s="374"/>
      <c r="D174" s="206">
        <v>8</v>
      </c>
      <c r="E174" s="169" t="s">
        <v>452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382</v>
      </c>
      <c r="U174" s="169" t="s">
        <v>386</v>
      </c>
      <c r="V174" s="169" t="s">
        <v>387</v>
      </c>
      <c r="W174" s="175">
        <v>1</v>
      </c>
      <c r="X174" s="169" t="s">
        <v>273</v>
      </c>
    </row>
    <row r="175" spans="2:24" hidden="1">
      <c r="B175" s="374"/>
      <c r="C175" s="374"/>
      <c r="D175" s="206">
        <v>9</v>
      </c>
      <c r="E175" s="169" t="s">
        <v>311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391</v>
      </c>
      <c r="U175" s="169" t="s">
        <v>281</v>
      </c>
      <c r="V175" s="169" t="s">
        <v>285</v>
      </c>
      <c r="W175" s="175">
        <v>1</v>
      </c>
      <c r="X175" s="169" t="s">
        <v>273</v>
      </c>
    </row>
    <row r="176" spans="2:24" hidden="1">
      <c r="B176" s="374"/>
      <c r="C176" s="374"/>
      <c r="D176" s="206">
        <v>10</v>
      </c>
      <c r="E176" s="169" t="s">
        <v>453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358</v>
      </c>
      <c r="U176" s="169" t="s">
        <v>262</v>
      </c>
      <c r="V176" s="169" t="s">
        <v>383</v>
      </c>
      <c r="W176" s="175">
        <v>1</v>
      </c>
      <c r="X176" s="169" t="s">
        <v>201</v>
      </c>
    </row>
    <row r="177" spans="2:24" hidden="1">
      <c r="B177" s="517">
        <v>45887</v>
      </c>
      <c r="C177" s="374" t="s">
        <v>77</v>
      </c>
      <c r="D177" s="206">
        <v>1</v>
      </c>
      <c r="E177" s="169" t="s">
        <v>295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358</v>
      </c>
      <c r="U177" s="169" t="s">
        <v>262</v>
      </c>
      <c r="V177" s="169" t="s">
        <v>277</v>
      </c>
      <c r="W177" s="175">
        <v>1</v>
      </c>
      <c r="X177" s="169" t="s">
        <v>144</v>
      </c>
    </row>
    <row r="178" spans="2:24" hidden="1">
      <c r="B178" s="374"/>
      <c r="C178" s="374"/>
      <c r="D178" s="206">
        <v>2</v>
      </c>
      <c r="E178" s="169" t="s">
        <v>331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391</v>
      </c>
      <c r="U178" s="169" t="s">
        <v>281</v>
      </c>
      <c r="V178" s="169" t="s">
        <v>431</v>
      </c>
      <c r="W178" s="175">
        <v>1</v>
      </c>
      <c r="X178" s="169" t="s">
        <v>134</v>
      </c>
    </row>
    <row r="179" spans="2:24" hidden="1">
      <c r="B179" s="374"/>
      <c r="C179" s="374"/>
      <c r="D179" s="206">
        <v>3</v>
      </c>
      <c r="E179" s="169" t="s">
        <v>308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358</v>
      </c>
      <c r="U179" s="169" t="s">
        <v>262</v>
      </c>
      <c r="V179" s="169" t="s">
        <v>277</v>
      </c>
      <c r="W179" s="175">
        <v>1</v>
      </c>
      <c r="X179" s="169" t="s">
        <v>273</v>
      </c>
    </row>
    <row r="180" spans="2:24" hidden="1">
      <c r="B180" s="374"/>
      <c r="C180" s="374"/>
      <c r="D180" s="206">
        <v>4</v>
      </c>
      <c r="E180" s="169" t="s">
        <v>424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358</v>
      </c>
      <c r="U180" s="169" t="s">
        <v>262</v>
      </c>
      <c r="V180" s="169" t="s">
        <v>277</v>
      </c>
      <c r="W180" s="175">
        <v>1</v>
      </c>
      <c r="X180" s="169" t="s">
        <v>133</v>
      </c>
    </row>
    <row r="181" spans="2:24" hidden="1">
      <c r="B181" s="374"/>
      <c r="C181" s="374"/>
      <c r="D181" s="206">
        <v>5</v>
      </c>
      <c r="E181" s="169" t="s">
        <v>423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391</v>
      </c>
      <c r="U181" s="169" t="s">
        <v>281</v>
      </c>
      <c r="V181" s="169" t="s">
        <v>285</v>
      </c>
      <c r="W181" s="175">
        <v>1</v>
      </c>
      <c r="X181" s="169" t="s">
        <v>273</v>
      </c>
    </row>
    <row r="182" spans="2:24" hidden="1">
      <c r="B182" s="374"/>
      <c r="C182" s="374"/>
      <c r="D182" s="206">
        <v>6</v>
      </c>
      <c r="E182" s="169" t="s">
        <v>311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391</v>
      </c>
      <c r="U182" s="169" t="s">
        <v>281</v>
      </c>
      <c r="V182" s="169" t="s">
        <v>285</v>
      </c>
      <c r="W182" s="175">
        <v>1</v>
      </c>
      <c r="X182" s="169" t="s">
        <v>273</v>
      </c>
    </row>
    <row r="183" spans="2:24" hidden="1">
      <c r="B183" s="374"/>
      <c r="C183" s="374"/>
      <c r="D183" s="206">
        <v>7</v>
      </c>
      <c r="E183" s="169" t="s">
        <v>454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358</v>
      </c>
      <c r="U183" s="169" t="s">
        <v>262</v>
      </c>
      <c r="V183" s="169" t="s">
        <v>277</v>
      </c>
      <c r="W183" s="175">
        <v>1</v>
      </c>
      <c r="X183" s="169" t="s">
        <v>273</v>
      </c>
    </row>
    <row r="184" spans="2:24" hidden="1">
      <c r="B184" s="374"/>
      <c r="C184" s="374"/>
      <c r="D184" s="206">
        <v>8</v>
      </c>
      <c r="E184" s="169" t="s">
        <v>411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358</v>
      </c>
      <c r="U184" s="169" t="s">
        <v>262</v>
      </c>
      <c r="V184" s="169" t="s">
        <v>277</v>
      </c>
      <c r="W184" s="175">
        <v>1</v>
      </c>
      <c r="X184" s="169" t="s">
        <v>204</v>
      </c>
    </row>
    <row r="185" spans="2:24" hidden="1">
      <c r="B185" s="374"/>
      <c r="C185" s="374"/>
      <c r="D185" s="206">
        <v>9</v>
      </c>
      <c r="E185" s="169" t="s">
        <v>429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358</v>
      </c>
      <c r="U185" s="169" t="s">
        <v>262</v>
      </c>
      <c r="V185" s="169" t="s">
        <v>277</v>
      </c>
      <c r="W185" s="175">
        <v>1</v>
      </c>
      <c r="X185" s="169" t="s">
        <v>273</v>
      </c>
    </row>
    <row r="186" spans="2:24" hidden="1">
      <c r="B186" s="374"/>
      <c r="C186" s="374"/>
      <c r="D186" s="206">
        <v>10</v>
      </c>
      <c r="E186" s="169" t="s">
        <v>439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382</v>
      </c>
      <c r="U186" s="169" t="s">
        <v>386</v>
      </c>
      <c r="V186" s="169" t="s">
        <v>387</v>
      </c>
      <c r="W186" s="175">
        <v>1</v>
      </c>
      <c r="X186" s="169" t="s">
        <v>189</v>
      </c>
    </row>
    <row r="187" spans="2:24" hidden="1">
      <c r="B187" s="517">
        <v>45888</v>
      </c>
      <c r="C187" s="374" t="s">
        <v>78</v>
      </c>
      <c r="D187" s="206">
        <v>1</v>
      </c>
      <c r="E187" s="169" t="s">
        <v>333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358</v>
      </c>
      <c r="U187" s="169" t="s">
        <v>396</v>
      </c>
      <c r="V187" s="169" t="s">
        <v>301</v>
      </c>
      <c r="W187" s="175">
        <v>1</v>
      </c>
      <c r="X187" s="169" t="s">
        <v>273</v>
      </c>
    </row>
    <row r="188" spans="2:24" hidden="1">
      <c r="B188" s="374"/>
      <c r="C188" s="374"/>
      <c r="D188" s="206">
        <v>2</v>
      </c>
      <c r="E188" s="169" t="s">
        <v>328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391</v>
      </c>
      <c r="U188" s="169" t="s">
        <v>281</v>
      </c>
      <c r="V188" s="169" t="s">
        <v>283</v>
      </c>
      <c r="W188" s="175">
        <v>1</v>
      </c>
      <c r="X188" s="169" t="s">
        <v>273</v>
      </c>
    </row>
    <row r="189" spans="2:24" hidden="1">
      <c r="B189" s="374"/>
      <c r="C189" s="374"/>
      <c r="D189" s="206">
        <v>3</v>
      </c>
      <c r="E189" s="169" t="s">
        <v>455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358</v>
      </c>
      <c r="U189" s="169" t="s">
        <v>396</v>
      </c>
      <c r="V189" s="169" t="s">
        <v>301</v>
      </c>
      <c r="W189" s="175">
        <v>1</v>
      </c>
      <c r="X189" s="169" t="s">
        <v>184</v>
      </c>
    </row>
    <row r="190" spans="2:24" hidden="1">
      <c r="B190" s="374"/>
      <c r="C190" s="374"/>
      <c r="D190" s="206">
        <v>4</v>
      </c>
      <c r="E190" s="169" t="s">
        <v>311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391</v>
      </c>
      <c r="U190" s="169" t="s">
        <v>281</v>
      </c>
      <c r="V190" s="169" t="s">
        <v>285</v>
      </c>
      <c r="W190" s="175">
        <v>1</v>
      </c>
      <c r="X190" s="169" t="s">
        <v>273</v>
      </c>
    </row>
    <row r="191" spans="2:24" hidden="1">
      <c r="B191" s="374"/>
      <c r="C191" s="374"/>
      <c r="D191" s="206">
        <v>5</v>
      </c>
      <c r="E191" s="169" t="s">
        <v>429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358</v>
      </c>
      <c r="U191" s="169" t="s">
        <v>262</v>
      </c>
      <c r="V191" s="169" t="s">
        <v>277</v>
      </c>
      <c r="W191" s="175">
        <v>1</v>
      </c>
      <c r="X191" s="169" t="s">
        <v>273</v>
      </c>
    </row>
    <row r="192" spans="2:24" hidden="1">
      <c r="B192" s="374"/>
      <c r="C192" s="374"/>
      <c r="D192" s="206">
        <v>6</v>
      </c>
      <c r="E192" s="169" t="s">
        <v>456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358</v>
      </c>
      <c r="U192" s="169" t="s">
        <v>262</v>
      </c>
      <c r="V192" s="169" t="s">
        <v>275</v>
      </c>
      <c r="W192" s="175">
        <v>1</v>
      </c>
      <c r="X192" s="169" t="s">
        <v>193</v>
      </c>
    </row>
    <row r="193" spans="2:24" hidden="1">
      <c r="B193" s="374"/>
      <c r="C193" s="374"/>
      <c r="D193" s="206">
        <v>7</v>
      </c>
      <c r="E193" s="169" t="s">
        <v>448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358</v>
      </c>
      <c r="U193" s="169" t="s">
        <v>262</v>
      </c>
      <c r="V193" s="169" t="s">
        <v>277</v>
      </c>
      <c r="W193" s="175">
        <v>1</v>
      </c>
      <c r="X193" s="169" t="s">
        <v>203</v>
      </c>
    </row>
    <row r="194" spans="2:24" hidden="1">
      <c r="B194" s="374"/>
      <c r="C194" s="374"/>
      <c r="D194" s="206">
        <v>8</v>
      </c>
      <c r="E194" s="169" t="s">
        <v>452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382</v>
      </c>
      <c r="U194" s="169" t="s">
        <v>386</v>
      </c>
      <c r="V194" s="169" t="s">
        <v>387</v>
      </c>
      <c r="W194" s="175">
        <v>1</v>
      </c>
      <c r="X194" s="169" t="s">
        <v>273</v>
      </c>
    </row>
    <row r="195" spans="2:24" hidden="1">
      <c r="B195" s="374"/>
      <c r="C195" s="374"/>
      <c r="D195" s="206">
        <v>9</v>
      </c>
      <c r="E195" s="169" t="s">
        <v>439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382</v>
      </c>
      <c r="U195" s="169" t="s">
        <v>386</v>
      </c>
      <c r="V195" s="169" t="s">
        <v>387</v>
      </c>
      <c r="W195" s="175">
        <v>1</v>
      </c>
      <c r="X195" s="169" t="s">
        <v>189</v>
      </c>
    </row>
    <row r="196" spans="2:24" hidden="1">
      <c r="B196" s="374"/>
      <c r="C196" s="374"/>
      <c r="D196" s="206">
        <v>10</v>
      </c>
      <c r="E196" s="169" t="s">
        <v>308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358</v>
      </c>
      <c r="U196" s="169" t="s">
        <v>262</v>
      </c>
      <c r="V196" s="169" t="s">
        <v>277</v>
      </c>
      <c r="W196" s="175">
        <v>1</v>
      </c>
      <c r="X196" s="169" t="s">
        <v>273</v>
      </c>
    </row>
    <row r="197" spans="2:24" hidden="1">
      <c r="B197" s="517">
        <v>45889</v>
      </c>
      <c r="C197" s="374" t="s">
        <v>79</v>
      </c>
      <c r="D197" s="206">
        <v>1</v>
      </c>
      <c r="E197" s="169" t="s">
        <v>457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358</v>
      </c>
      <c r="U197" s="169" t="s">
        <v>262</v>
      </c>
      <c r="V197" s="169" t="s">
        <v>275</v>
      </c>
      <c r="W197" s="175">
        <v>1</v>
      </c>
      <c r="X197" s="169" t="s">
        <v>163</v>
      </c>
    </row>
    <row r="198" spans="2:24" hidden="1">
      <c r="B198" s="374"/>
      <c r="C198" s="374"/>
      <c r="D198" s="206">
        <v>2</v>
      </c>
      <c r="E198" s="169" t="s">
        <v>328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391</v>
      </c>
      <c r="U198" s="169" t="s">
        <v>281</v>
      </c>
      <c r="V198" s="169" t="s">
        <v>283</v>
      </c>
      <c r="W198" s="175">
        <v>1</v>
      </c>
      <c r="X198" s="169" t="s">
        <v>273</v>
      </c>
    </row>
    <row r="199" spans="2:24" hidden="1">
      <c r="B199" s="374"/>
      <c r="C199" s="374"/>
      <c r="D199" s="206">
        <v>3</v>
      </c>
      <c r="E199" s="169" t="s">
        <v>333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358</v>
      </c>
      <c r="U199" s="169" t="s">
        <v>396</v>
      </c>
      <c r="V199" s="169" t="s">
        <v>301</v>
      </c>
      <c r="W199" s="175">
        <v>1</v>
      </c>
      <c r="X199" s="169" t="s">
        <v>273</v>
      </c>
    </row>
    <row r="200" spans="2:24" hidden="1">
      <c r="B200" s="374"/>
      <c r="C200" s="374"/>
      <c r="D200" s="206">
        <v>4</v>
      </c>
      <c r="E200" s="169" t="s">
        <v>422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358</v>
      </c>
      <c r="U200" s="169" t="s">
        <v>262</v>
      </c>
      <c r="V200" s="169" t="s">
        <v>277</v>
      </c>
      <c r="W200" s="175">
        <v>1</v>
      </c>
      <c r="X200" s="169" t="s">
        <v>273</v>
      </c>
    </row>
    <row r="201" spans="2:24" hidden="1">
      <c r="B201" s="374"/>
      <c r="C201" s="374"/>
      <c r="D201" s="206">
        <v>5</v>
      </c>
      <c r="E201" s="169" t="s">
        <v>435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358</v>
      </c>
      <c r="U201" s="169" t="s">
        <v>262</v>
      </c>
      <c r="V201" s="169" t="s">
        <v>277</v>
      </c>
      <c r="W201" s="175">
        <v>1</v>
      </c>
      <c r="X201" s="169" t="s">
        <v>173</v>
      </c>
    </row>
    <row r="202" spans="2:24" hidden="1">
      <c r="B202" s="374"/>
      <c r="C202" s="374"/>
      <c r="D202" s="206">
        <v>6</v>
      </c>
      <c r="E202" s="169" t="s">
        <v>429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358</v>
      </c>
      <c r="U202" s="169" t="s">
        <v>262</v>
      </c>
      <c r="V202" s="169" t="s">
        <v>277</v>
      </c>
      <c r="W202" s="175">
        <v>1</v>
      </c>
      <c r="X202" s="169" t="s">
        <v>273</v>
      </c>
    </row>
    <row r="203" spans="2:24" hidden="1">
      <c r="B203" s="374"/>
      <c r="C203" s="374"/>
      <c r="D203" s="206">
        <v>7</v>
      </c>
      <c r="E203" s="169" t="s">
        <v>308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358</v>
      </c>
      <c r="U203" s="169" t="s">
        <v>262</v>
      </c>
      <c r="V203" s="169" t="s">
        <v>277</v>
      </c>
      <c r="W203" s="175">
        <v>1</v>
      </c>
      <c r="X203" s="169" t="s">
        <v>273</v>
      </c>
    </row>
    <row r="204" spans="2:24" hidden="1">
      <c r="B204" s="374"/>
      <c r="C204" s="374"/>
      <c r="D204" s="206">
        <v>8</v>
      </c>
      <c r="E204" s="169" t="s">
        <v>294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358</v>
      </c>
      <c r="U204" s="169" t="s">
        <v>262</v>
      </c>
      <c r="V204" s="169" t="s">
        <v>458</v>
      </c>
      <c r="W204" s="175">
        <v>1</v>
      </c>
      <c r="X204" s="169" t="s">
        <v>134</v>
      </c>
    </row>
    <row r="205" spans="2:24" hidden="1">
      <c r="B205" s="374"/>
      <c r="C205" s="374"/>
      <c r="D205" s="206">
        <v>9</v>
      </c>
      <c r="E205" s="169" t="s">
        <v>293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358</v>
      </c>
      <c r="U205" s="169" t="s">
        <v>262</v>
      </c>
      <c r="V205" s="169" t="s">
        <v>458</v>
      </c>
      <c r="W205" s="175">
        <v>1</v>
      </c>
      <c r="X205" s="169" t="s">
        <v>143</v>
      </c>
    </row>
    <row r="206" spans="2:24" hidden="1">
      <c r="B206" s="374"/>
      <c r="C206" s="374"/>
      <c r="D206" s="206">
        <v>10</v>
      </c>
      <c r="E206" s="169" t="s">
        <v>459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358</v>
      </c>
      <c r="U206" s="169" t="s">
        <v>262</v>
      </c>
      <c r="V206" s="169" t="s">
        <v>277</v>
      </c>
      <c r="W206" s="175">
        <v>1</v>
      </c>
      <c r="X206" s="169" t="s">
        <v>273</v>
      </c>
    </row>
    <row r="207" spans="2:24" hidden="1">
      <c r="B207" s="517">
        <v>45890</v>
      </c>
      <c r="C207" s="374" t="s">
        <v>80</v>
      </c>
      <c r="D207" s="206">
        <v>1</v>
      </c>
      <c r="E207" s="169" t="s">
        <v>457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358</v>
      </c>
      <c r="U207" s="169" t="s">
        <v>262</v>
      </c>
      <c r="V207" s="169" t="s">
        <v>275</v>
      </c>
      <c r="W207" s="175">
        <v>1</v>
      </c>
      <c r="X207" s="169" t="s">
        <v>163</v>
      </c>
    </row>
    <row r="208" spans="2:24" hidden="1">
      <c r="B208" s="374"/>
      <c r="C208" s="374"/>
      <c r="D208" s="206">
        <v>2</v>
      </c>
      <c r="E208" s="169" t="s">
        <v>460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358</v>
      </c>
      <c r="U208" s="169" t="s">
        <v>262</v>
      </c>
      <c r="V208" s="169" t="s">
        <v>275</v>
      </c>
      <c r="W208" s="175">
        <v>1</v>
      </c>
      <c r="X208" s="169" t="s">
        <v>204</v>
      </c>
    </row>
    <row r="209" spans="2:24" hidden="1">
      <c r="B209" s="374"/>
      <c r="C209" s="374"/>
      <c r="D209" s="206">
        <v>3</v>
      </c>
      <c r="E209" s="169" t="s">
        <v>333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358</v>
      </c>
      <c r="U209" s="169" t="s">
        <v>396</v>
      </c>
      <c r="V209" s="169" t="s">
        <v>301</v>
      </c>
      <c r="W209" s="175">
        <v>1</v>
      </c>
      <c r="X209" s="169" t="s">
        <v>273</v>
      </c>
    </row>
    <row r="210" spans="2:24" hidden="1">
      <c r="B210" s="374"/>
      <c r="C210" s="374"/>
      <c r="D210" s="206">
        <v>4</v>
      </c>
      <c r="E210" s="169" t="s">
        <v>461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358</v>
      </c>
      <c r="U210" s="169" t="s">
        <v>262</v>
      </c>
      <c r="V210" s="169" t="s">
        <v>275</v>
      </c>
      <c r="W210" s="175">
        <v>1</v>
      </c>
      <c r="X210" s="169" t="s">
        <v>158</v>
      </c>
    </row>
    <row r="211" spans="2:24" hidden="1">
      <c r="B211" s="374"/>
      <c r="C211" s="374"/>
      <c r="D211" s="206">
        <v>5</v>
      </c>
      <c r="E211" s="169" t="s">
        <v>328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391</v>
      </c>
      <c r="U211" s="169" t="s">
        <v>281</v>
      </c>
      <c r="V211" s="169" t="s">
        <v>283</v>
      </c>
      <c r="W211" s="175">
        <v>1</v>
      </c>
      <c r="X211" s="169" t="s">
        <v>273</v>
      </c>
    </row>
    <row r="212" spans="2:24" hidden="1">
      <c r="B212" s="374"/>
      <c r="C212" s="374"/>
      <c r="D212" s="206">
        <v>6</v>
      </c>
      <c r="E212" s="169" t="s">
        <v>408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358</v>
      </c>
      <c r="U212" s="169" t="s">
        <v>262</v>
      </c>
      <c r="V212" s="169" t="s">
        <v>275</v>
      </c>
      <c r="W212" s="175">
        <v>1</v>
      </c>
      <c r="X212" s="169" t="s">
        <v>205</v>
      </c>
    </row>
    <row r="213" spans="2:24" hidden="1">
      <c r="B213" s="374"/>
      <c r="C213" s="374"/>
      <c r="D213" s="206">
        <v>7</v>
      </c>
      <c r="E213" s="169" t="s">
        <v>293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358</v>
      </c>
      <c r="U213" s="169" t="s">
        <v>262</v>
      </c>
      <c r="V213" s="169" t="s">
        <v>458</v>
      </c>
      <c r="W213" s="175">
        <v>1</v>
      </c>
      <c r="X213" s="169" t="s">
        <v>143</v>
      </c>
    </row>
    <row r="214" spans="2:24" hidden="1">
      <c r="B214" s="374"/>
      <c r="C214" s="374"/>
      <c r="D214" s="206">
        <v>8</v>
      </c>
      <c r="E214" s="169" t="s">
        <v>448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391</v>
      </c>
      <c r="U214" s="169" t="s">
        <v>281</v>
      </c>
      <c r="V214" s="169" t="s">
        <v>285</v>
      </c>
      <c r="W214" s="175">
        <v>1</v>
      </c>
      <c r="X214" s="169" t="s">
        <v>203</v>
      </c>
    </row>
    <row r="215" spans="2:24" hidden="1">
      <c r="B215" s="374"/>
      <c r="C215" s="374"/>
      <c r="D215" s="206">
        <v>9</v>
      </c>
      <c r="E215" s="169" t="s">
        <v>294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358</v>
      </c>
      <c r="U215" s="169" t="s">
        <v>262</v>
      </c>
      <c r="V215" s="169" t="s">
        <v>458</v>
      </c>
      <c r="W215" s="175">
        <v>1</v>
      </c>
      <c r="X215" s="169" t="s">
        <v>134</v>
      </c>
    </row>
    <row r="216" spans="2:24" hidden="1">
      <c r="B216" s="374"/>
      <c r="C216" s="374"/>
      <c r="D216" s="206">
        <v>10</v>
      </c>
      <c r="E216" s="169" t="s">
        <v>462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358</v>
      </c>
      <c r="U216" s="169" t="s">
        <v>262</v>
      </c>
      <c r="V216" s="169" t="s">
        <v>463</v>
      </c>
      <c r="W216" s="175">
        <v>1</v>
      </c>
      <c r="X216" s="169" t="s">
        <v>273</v>
      </c>
    </row>
    <row r="217" spans="2:24" hidden="1">
      <c r="B217" s="517">
        <v>45891</v>
      </c>
      <c r="C217" s="374" t="s">
        <v>75</v>
      </c>
      <c r="D217" s="206">
        <v>1</v>
      </c>
      <c r="E217" s="169" t="s">
        <v>418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358</v>
      </c>
      <c r="U217" s="169" t="s">
        <v>262</v>
      </c>
      <c r="V217" s="169" t="s">
        <v>275</v>
      </c>
      <c r="W217" s="175">
        <v>1</v>
      </c>
      <c r="X217" s="169" t="s">
        <v>273</v>
      </c>
    </row>
    <row r="218" spans="2:24" hidden="1">
      <c r="B218" s="374"/>
      <c r="C218" s="374"/>
      <c r="D218" s="206">
        <v>2</v>
      </c>
      <c r="E218" s="169" t="s">
        <v>333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358</v>
      </c>
      <c r="U218" s="169" t="s">
        <v>396</v>
      </c>
      <c r="V218" s="169" t="s">
        <v>301</v>
      </c>
      <c r="W218" s="175">
        <v>1</v>
      </c>
      <c r="X218" s="169" t="s">
        <v>273</v>
      </c>
    </row>
    <row r="219" spans="2:24" hidden="1">
      <c r="B219" s="374"/>
      <c r="C219" s="374"/>
      <c r="D219" s="206">
        <v>3</v>
      </c>
      <c r="E219" s="169" t="s">
        <v>444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358</v>
      </c>
      <c r="U219" s="169" t="s">
        <v>262</v>
      </c>
      <c r="V219" s="169" t="s">
        <v>275</v>
      </c>
      <c r="W219" s="175">
        <v>1</v>
      </c>
      <c r="X219" s="169" t="s">
        <v>273</v>
      </c>
    </row>
    <row r="220" spans="2:24" hidden="1">
      <c r="B220" s="374"/>
      <c r="C220" s="374"/>
      <c r="D220" s="206">
        <v>4</v>
      </c>
      <c r="E220" s="169" t="s">
        <v>311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391</v>
      </c>
      <c r="U220" s="169" t="s">
        <v>281</v>
      </c>
      <c r="V220" s="169" t="s">
        <v>285</v>
      </c>
      <c r="W220" s="175">
        <v>1</v>
      </c>
      <c r="X220" s="169" t="s">
        <v>273</v>
      </c>
    </row>
    <row r="221" spans="2:24" hidden="1">
      <c r="B221" s="374"/>
      <c r="C221" s="374"/>
      <c r="D221" s="206">
        <v>5</v>
      </c>
      <c r="E221" s="169" t="s">
        <v>328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391</v>
      </c>
      <c r="U221" s="169" t="s">
        <v>281</v>
      </c>
      <c r="V221" s="169" t="s">
        <v>283</v>
      </c>
      <c r="W221" s="175">
        <v>1</v>
      </c>
      <c r="X221" s="169" t="s">
        <v>273</v>
      </c>
    </row>
    <row r="222" spans="2:24" hidden="1">
      <c r="B222" s="374"/>
      <c r="C222" s="374"/>
      <c r="D222" s="206">
        <v>6</v>
      </c>
      <c r="E222" s="169" t="s">
        <v>331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391</v>
      </c>
      <c r="U222" s="169" t="s">
        <v>281</v>
      </c>
      <c r="V222" s="169" t="s">
        <v>431</v>
      </c>
      <c r="W222" s="175">
        <v>1</v>
      </c>
      <c r="X222" s="169" t="s">
        <v>134</v>
      </c>
    </row>
    <row r="223" spans="2:24" hidden="1">
      <c r="B223" s="374"/>
      <c r="C223" s="374"/>
      <c r="D223" s="206">
        <v>7</v>
      </c>
      <c r="E223" s="169" t="s">
        <v>416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358</v>
      </c>
      <c r="U223" s="169" t="s">
        <v>262</v>
      </c>
      <c r="V223" s="169" t="s">
        <v>277</v>
      </c>
      <c r="W223" s="175">
        <v>1</v>
      </c>
      <c r="X223" s="169" t="s">
        <v>155</v>
      </c>
    </row>
    <row r="224" spans="2:24" hidden="1">
      <c r="B224" s="374"/>
      <c r="C224" s="374"/>
      <c r="D224" s="206">
        <v>8</v>
      </c>
      <c r="E224" s="169" t="s">
        <v>453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358</v>
      </c>
      <c r="U224" s="169" t="s">
        <v>262</v>
      </c>
      <c r="V224" s="169" t="s">
        <v>275</v>
      </c>
      <c r="W224" s="175">
        <v>1</v>
      </c>
      <c r="X224" s="169" t="s">
        <v>273</v>
      </c>
    </row>
    <row r="225" spans="2:24" hidden="1">
      <c r="B225" s="374"/>
      <c r="C225" s="374"/>
      <c r="D225" s="206">
        <v>9</v>
      </c>
      <c r="E225" s="169" t="s">
        <v>390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391</v>
      </c>
      <c r="U225" s="169" t="s">
        <v>281</v>
      </c>
      <c r="V225" s="169" t="s">
        <v>285</v>
      </c>
      <c r="W225" s="175">
        <v>1</v>
      </c>
      <c r="X225" s="169" t="s">
        <v>273</v>
      </c>
    </row>
    <row r="226" spans="2:24" hidden="1">
      <c r="B226" s="374"/>
      <c r="C226" s="374"/>
      <c r="D226" s="206">
        <v>10</v>
      </c>
      <c r="E226" s="169" t="s">
        <v>441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358</v>
      </c>
      <c r="U226" s="169" t="s">
        <v>262</v>
      </c>
      <c r="V226" s="169" t="s">
        <v>277</v>
      </c>
      <c r="W226" s="175">
        <v>1</v>
      </c>
      <c r="X226" s="169" t="s">
        <v>273</v>
      </c>
    </row>
    <row r="227" spans="2:24" hidden="1">
      <c r="B227" s="517">
        <v>45892</v>
      </c>
      <c r="C227" s="374" t="s">
        <v>76</v>
      </c>
      <c r="D227" s="206">
        <v>1</v>
      </c>
      <c r="E227" s="169" t="s">
        <v>333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358</v>
      </c>
      <c r="U227" s="169" t="s">
        <v>396</v>
      </c>
      <c r="V227" s="169" t="s">
        <v>301</v>
      </c>
      <c r="W227" s="175">
        <v>1</v>
      </c>
      <c r="X227" s="169" t="s">
        <v>273</v>
      </c>
    </row>
    <row r="228" spans="2:24" hidden="1">
      <c r="B228" s="374"/>
      <c r="C228" s="374"/>
      <c r="D228" s="206">
        <v>2</v>
      </c>
      <c r="E228" s="169" t="s">
        <v>418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358</v>
      </c>
      <c r="U228" s="169" t="s">
        <v>262</v>
      </c>
      <c r="V228" s="169" t="s">
        <v>275</v>
      </c>
      <c r="W228" s="175">
        <v>1</v>
      </c>
      <c r="X228" s="169" t="s">
        <v>273</v>
      </c>
    </row>
    <row r="229" spans="2:24" hidden="1">
      <c r="B229" s="374"/>
      <c r="C229" s="374"/>
      <c r="D229" s="206">
        <v>3</v>
      </c>
      <c r="E229" s="169" t="s">
        <v>381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358</v>
      </c>
      <c r="U229" s="169" t="s">
        <v>262</v>
      </c>
      <c r="V229" s="169" t="s">
        <v>277</v>
      </c>
      <c r="W229" s="175">
        <v>1</v>
      </c>
      <c r="X229" s="169" t="s">
        <v>135</v>
      </c>
    </row>
    <row r="230" spans="2:24" hidden="1">
      <c r="B230" s="374"/>
      <c r="C230" s="374"/>
      <c r="D230" s="206">
        <v>4</v>
      </c>
      <c r="E230" s="169" t="s">
        <v>328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391</v>
      </c>
      <c r="U230" s="169" t="s">
        <v>281</v>
      </c>
      <c r="V230" s="169" t="s">
        <v>283</v>
      </c>
      <c r="W230" s="175">
        <v>1</v>
      </c>
      <c r="X230" s="169" t="s">
        <v>273</v>
      </c>
    </row>
    <row r="231" spans="2:24" hidden="1">
      <c r="B231" s="374"/>
      <c r="C231" s="374"/>
      <c r="D231" s="206">
        <v>5</v>
      </c>
      <c r="E231" s="169" t="s">
        <v>447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358</v>
      </c>
      <c r="U231" s="169" t="s">
        <v>262</v>
      </c>
      <c r="V231" s="169" t="s">
        <v>275</v>
      </c>
      <c r="W231" s="175">
        <v>1</v>
      </c>
      <c r="X231" s="169" t="s">
        <v>174</v>
      </c>
    </row>
    <row r="232" spans="2:24" hidden="1">
      <c r="B232" s="374"/>
      <c r="C232" s="374"/>
      <c r="D232" s="206">
        <v>6</v>
      </c>
      <c r="E232" s="169" t="s">
        <v>464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358</v>
      </c>
      <c r="U232" s="169" t="s">
        <v>262</v>
      </c>
      <c r="V232" s="169" t="s">
        <v>463</v>
      </c>
      <c r="W232" s="175">
        <v>1</v>
      </c>
      <c r="X232" s="169" t="s">
        <v>171</v>
      </c>
    </row>
    <row r="233" spans="2:24" hidden="1">
      <c r="B233" s="374"/>
      <c r="C233" s="374"/>
      <c r="D233" s="206">
        <v>7</v>
      </c>
      <c r="E233" s="169" t="s">
        <v>432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391</v>
      </c>
      <c r="U233" s="169" t="s">
        <v>281</v>
      </c>
      <c r="V233" s="169" t="s">
        <v>431</v>
      </c>
      <c r="W233" s="175">
        <v>1</v>
      </c>
      <c r="X233" s="169" t="s">
        <v>134</v>
      </c>
    </row>
    <row r="234" spans="2:24" hidden="1">
      <c r="B234" s="374"/>
      <c r="C234" s="374"/>
      <c r="D234" s="206">
        <v>8</v>
      </c>
      <c r="E234" s="169" t="s">
        <v>408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358</v>
      </c>
      <c r="U234" s="169" t="s">
        <v>262</v>
      </c>
      <c r="V234" s="169" t="s">
        <v>275</v>
      </c>
      <c r="W234" s="175">
        <v>1</v>
      </c>
      <c r="X234" s="169" t="s">
        <v>205</v>
      </c>
    </row>
    <row r="235" spans="2:24" hidden="1">
      <c r="B235" s="374"/>
      <c r="C235" s="374"/>
      <c r="D235" s="206">
        <v>9</v>
      </c>
      <c r="E235" s="169" t="s">
        <v>302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358</v>
      </c>
      <c r="U235" s="169" t="s">
        <v>396</v>
      </c>
      <c r="V235" s="169" t="s">
        <v>301</v>
      </c>
      <c r="W235" s="175">
        <v>1</v>
      </c>
      <c r="X235" s="169" t="s">
        <v>273</v>
      </c>
    </row>
    <row r="236" spans="2:24" hidden="1">
      <c r="B236" s="374"/>
      <c r="C236" s="374"/>
      <c r="D236" s="206">
        <v>10</v>
      </c>
      <c r="E236" s="169" t="s">
        <v>441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358</v>
      </c>
      <c r="U236" s="169" t="s">
        <v>262</v>
      </c>
      <c r="V236" s="169" t="s">
        <v>277</v>
      </c>
      <c r="W236" s="175">
        <v>1</v>
      </c>
      <c r="X236" s="169" t="s">
        <v>273</v>
      </c>
    </row>
    <row r="237" spans="2:24" hidden="1">
      <c r="B237" s="517">
        <v>45893</v>
      </c>
      <c r="C237" s="374" t="s">
        <v>71</v>
      </c>
      <c r="D237" s="206">
        <v>1</v>
      </c>
      <c r="E237" s="169" t="s">
        <v>444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358</v>
      </c>
      <c r="U237" s="169" t="s">
        <v>262</v>
      </c>
      <c r="V237" s="169" t="s">
        <v>275</v>
      </c>
      <c r="W237" s="175">
        <v>1</v>
      </c>
      <c r="X237" s="169" t="s">
        <v>273</v>
      </c>
    </row>
    <row r="238" spans="2:24" hidden="1">
      <c r="B238" s="374"/>
      <c r="C238" s="374"/>
      <c r="D238" s="206">
        <v>2</v>
      </c>
      <c r="E238" s="169" t="s">
        <v>333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358</v>
      </c>
      <c r="U238" s="169" t="s">
        <v>396</v>
      </c>
      <c r="V238" s="169" t="s">
        <v>301</v>
      </c>
      <c r="W238" s="175">
        <v>1</v>
      </c>
      <c r="X238" s="169" t="s">
        <v>273</v>
      </c>
    </row>
    <row r="239" spans="2:24" hidden="1">
      <c r="B239" s="374"/>
      <c r="C239" s="374"/>
      <c r="D239" s="206">
        <v>3</v>
      </c>
      <c r="E239" s="169" t="s">
        <v>457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358</v>
      </c>
      <c r="U239" s="169" t="s">
        <v>262</v>
      </c>
      <c r="V239" s="169" t="s">
        <v>275</v>
      </c>
      <c r="W239" s="175">
        <v>1</v>
      </c>
      <c r="X239" s="169" t="s">
        <v>163</v>
      </c>
    </row>
    <row r="240" spans="2:24" hidden="1">
      <c r="B240" s="374"/>
      <c r="C240" s="374"/>
      <c r="D240" s="206">
        <v>4</v>
      </c>
      <c r="E240" s="169" t="s">
        <v>461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358</v>
      </c>
      <c r="U240" s="169" t="s">
        <v>262</v>
      </c>
      <c r="V240" s="169" t="s">
        <v>275</v>
      </c>
      <c r="W240" s="175">
        <v>1</v>
      </c>
      <c r="X240" s="169" t="s">
        <v>158</v>
      </c>
    </row>
    <row r="241" spans="2:24" hidden="1">
      <c r="B241" s="374"/>
      <c r="C241" s="374"/>
      <c r="D241" s="206">
        <v>5</v>
      </c>
      <c r="E241" s="169" t="s">
        <v>433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358</v>
      </c>
      <c r="U241" s="169" t="s">
        <v>262</v>
      </c>
      <c r="V241" s="169" t="s">
        <v>277</v>
      </c>
      <c r="W241" s="175">
        <v>1</v>
      </c>
      <c r="X241" s="169" t="s">
        <v>273</v>
      </c>
    </row>
    <row r="242" spans="2:24" hidden="1">
      <c r="B242" s="374"/>
      <c r="C242" s="374"/>
      <c r="D242" s="206">
        <v>6</v>
      </c>
      <c r="E242" s="169" t="s">
        <v>422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358</v>
      </c>
      <c r="U242" s="169" t="s">
        <v>262</v>
      </c>
      <c r="V242" s="169" t="s">
        <v>277</v>
      </c>
      <c r="W242" s="175">
        <v>1</v>
      </c>
      <c r="X242" s="169" t="s">
        <v>273</v>
      </c>
    </row>
    <row r="243" spans="2:24" hidden="1">
      <c r="B243" s="374"/>
      <c r="C243" s="374"/>
      <c r="D243" s="206">
        <v>7</v>
      </c>
      <c r="E243" s="169" t="s">
        <v>308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358</v>
      </c>
      <c r="U243" s="169" t="s">
        <v>262</v>
      </c>
      <c r="V243" s="169" t="s">
        <v>458</v>
      </c>
      <c r="W243" s="175">
        <v>1</v>
      </c>
      <c r="X243" s="169" t="s">
        <v>273</v>
      </c>
    </row>
    <row r="244" spans="2:24" hidden="1">
      <c r="B244" s="374"/>
      <c r="C244" s="374"/>
      <c r="D244" s="206">
        <v>8</v>
      </c>
      <c r="E244" s="169" t="s">
        <v>385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358</v>
      </c>
      <c r="U244" s="169" t="s">
        <v>262</v>
      </c>
      <c r="V244" s="169" t="s">
        <v>275</v>
      </c>
      <c r="W244" s="175">
        <v>1</v>
      </c>
      <c r="X244" s="169" t="s">
        <v>144</v>
      </c>
    </row>
    <row r="245" spans="2:24" hidden="1">
      <c r="B245" s="374"/>
      <c r="C245" s="374"/>
      <c r="D245" s="206">
        <v>9</v>
      </c>
      <c r="E245" s="169" t="s">
        <v>416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358</v>
      </c>
      <c r="U245" s="169" t="s">
        <v>262</v>
      </c>
      <c r="V245" s="169" t="s">
        <v>275</v>
      </c>
      <c r="W245" s="175">
        <v>1</v>
      </c>
      <c r="X245" s="169" t="s">
        <v>155</v>
      </c>
    </row>
    <row r="246" spans="2:24" hidden="1">
      <c r="B246" s="374"/>
      <c r="C246" s="374"/>
      <c r="D246" s="206">
        <v>10</v>
      </c>
      <c r="E246" s="169" t="s">
        <v>293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358</v>
      </c>
      <c r="U246" s="169" t="s">
        <v>262</v>
      </c>
      <c r="V246" s="169" t="s">
        <v>458</v>
      </c>
      <c r="W246" s="175">
        <v>1</v>
      </c>
      <c r="X246" s="169" t="s">
        <v>143</v>
      </c>
    </row>
    <row r="247" spans="2:24" hidden="1">
      <c r="B247" s="517">
        <v>45894</v>
      </c>
      <c r="C247" s="374" t="s">
        <v>77</v>
      </c>
      <c r="D247" s="206">
        <v>1</v>
      </c>
      <c r="E247" s="169" t="s">
        <v>457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358</v>
      </c>
      <c r="U247" s="169" t="s">
        <v>262</v>
      </c>
      <c r="V247" s="169" t="s">
        <v>275</v>
      </c>
      <c r="W247" s="175">
        <v>1</v>
      </c>
      <c r="X247" s="169" t="s">
        <v>163</v>
      </c>
    </row>
    <row r="248" spans="2:24" hidden="1">
      <c r="B248" s="374"/>
      <c r="C248" s="374"/>
      <c r="D248" s="206">
        <v>2</v>
      </c>
      <c r="E248" s="169" t="s">
        <v>333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358</v>
      </c>
      <c r="U248" s="169" t="s">
        <v>396</v>
      </c>
      <c r="V248" s="169" t="s">
        <v>301</v>
      </c>
      <c r="W248" s="175">
        <v>1</v>
      </c>
      <c r="X248" s="169" t="s">
        <v>273</v>
      </c>
    </row>
    <row r="249" spans="2:24" hidden="1">
      <c r="B249" s="374"/>
      <c r="C249" s="374"/>
      <c r="D249" s="206">
        <v>3</v>
      </c>
      <c r="E249" s="169" t="s">
        <v>452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358</v>
      </c>
      <c r="U249" s="169" t="s">
        <v>262</v>
      </c>
      <c r="V249" s="169" t="s">
        <v>275</v>
      </c>
      <c r="W249" s="175">
        <v>1</v>
      </c>
      <c r="X249" s="169" t="s">
        <v>273</v>
      </c>
    </row>
    <row r="250" spans="2:24" hidden="1">
      <c r="B250" s="374"/>
      <c r="C250" s="374"/>
      <c r="D250" s="206">
        <v>4</v>
      </c>
      <c r="E250" s="169" t="s">
        <v>312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358</v>
      </c>
      <c r="U250" s="169" t="s">
        <v>262</v>
      </c>
      <c r="V250" s="169" t="s">
        <v>275</v>
      </c>
      <c r="W250" s="175">
        <v>1</v>
      </c>
      <c r="X250" s="169" t="s">
        <v>143</v>
      </c>
    </row>
    <row r="251" spans="2:24" hidden="1">
      <c r="B251" s="374"/>
      <c r="C251" s="374"/>
      <c r="D251" s="206">
        <v>5</v>
      </c>
      <c r="E251" s="169" t="s">
        <v>328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391</v>
      </c>
      <c r="U251" s="169" t="s">
        <v>281</v>
      </c>
      <c r="V251" s="169" t="s">
        <v>283</v>
      </c>
      <c r="W251" s="175">
        <v>1</v>
      </c>
      <c r="X251" s="169" t="s">
        <v>273</v>
      </c>
    </row>
    <row r="252" spans="2:24" hidden="1">
      <c r="B252" s="374"/>
      <c r="C252" s="374"/>
      <c r="D252" s="206">
        <v>6</v>
      </c>
      <c r="E252" s="169" t="s">
        <v>461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358</v>
      </c>
      <c r="U252" s="169" t="s">
        <v>262</v>
      </c>
      <c r="V252" s="169" t="s">
        <v>275</v>
      </c>
      <c r="W252" s="175">
        <v>1</v>
      </c>
      <c r="X252" s="169" t="s">
        <v>158</v>
      </c>
    </row>
    <row r="253" spans="2:24" hidden="1">
      <c r="B253" s="374"/>
      <c r="C253" s="374"/>
      <c r="D253" s="206">
        <v>7</v>
      </c>
      <c r="E253" s="169" t="s">
        <v>393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358</v>
      </c>
      <c r="U253" s="169" t="s">
        <v>262</v>
      </c>
      <c r="V253" s="169" t="s">
        <v>277</v>
      </c>
      <c r="W253" s="175">
        <v>1</v>
      </c>
      <c r="X253" s="169" t="s">
        <v>203</v>
      </c>
    </row>
    <row r="254" spans="2:24" hidden="1">
      <c r="B254" s="374"/>
      <c r="C254" s="374"/>
      <c r="D254" s="206">
        <v>8</v>
      </c>
      <c r="E254" s="169" t="s">
        <v>385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358</v>
      </c>
      <c r="U254" s="169" t="s">
        <v>262</v>
      </c>
      <c r="V254" s="169" t="s">
        <v>275</v>
      </c>
      <c r="W254" s="175">
        <v>1</v>
      </c>
      <c r="X254" s="169" t="s">
        <v>144</v>
      </c>
    </row>
    <row r="255" spans="2:24" hidden="1">
      <c r="B255" s="374"/>
      <c r="C255" s="374"/>
      <c r="D255" s="206">
        <v>9</v>
      </c>
      <c r="E255" s="169" t="s">
        <v>293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358</v>
      </c>
      <c r="U255" s="169" t="s">
        <v>262</v>
      </c>
      <c r="V255" s="169" t="s">
        <v>458</v>
      </c>
      <c r="W255" s="175">
        <v>1</v>
      </c>
      <c r="X255" s="169" t="s">
        <v>143</v>
      </c>
    </row>
    <row r="256" spans="2:24" hidden="1">
      <c r="B256" s="374"/>
      <c r="C256" s="374"/>
      <c r="D256" s="206">
        <v>10</v>
      </c>
      <c r="E256" s="169" t="s">
        <v>465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358</v>
      </c>
      <c r="U256" s="169" t="s">
        <v>262</v>
      </c>
      <c r="V256" s="169" t="s">
        <v>277</v>
      </c>
      <c r="W256" s="175">
        <v>1</v>
      </c>
      <c r="X256" s="169" t="s">
        <v>204</v>
      </c>
    </row>
    <row r="257" spans="2:24" hidden="1">
      <c r="B257" s="517">
        <v>45895</v>
      </c>
      <c r="C257" s="374" t="s">
        <v>78</v>
      </c>
      <c r="D257" s="206">
        <v>1</v>
      </c>
      <c r="E257" s="169" t="s">
        <v>333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358</v>
      </c>
      <c r="U257" s="169" t="s">
        <v>396</v>
      </c>
      <c r="V257" s="169" t="s">
        <v>301</v>
      </c>
      <c r="W257" s="175">
        <v>1</v>
      </c>
      <c r="X257" s="169" t="s">
        <v>273</v>
      </c>
    </row>
    <row r="258" spans="2:24" hidden="1">
      <c r="B258" s="374"/>
      <c r="C258" s="374"/>
      <c r="D258" s="206">
        <v>2</v>
      </c>
      <c r="E258" s="169" t="s">
        <v>444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358</v>
      </c>
      <c r="U258" s="169" t="s">
        <v>262</v>
      </c>
      <c r="V258" s="169" t="s">
        <v>275</v>
      </c>
      <c r="W258" s="175">
        <v>1</v>
      </c>
      <c r="X258" s="169" t="s">
        <v>273</v>
      </c>
    </row>
    <row r="259" spans="2:24" hidden="1">
      <c r="B259" s="374"/>
      <c r="C259" s="374"/>
      <c r="D259" s="206">
        <v>3</v>
      </c>
      <c r="E259" s="169" t="s">
        <v>328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391</v>
      </c>
      <c r="U259" s="169" t="s">
        <v>281</v>
      </c>
      <c r="V259" s="169" t="s">
        <v>283</v>
      </c>
      <c r="W259" s="175">
        <v>1</v>
      </c>
      <c r="X259" s="169" t="s">
        <v>273</v>
      </c>
    </row>
    <row r="260" spans="2:24" hidden="1">
      <c r="B260" s="374"/>
      <c r="C260" s="374"/>
      <c r="D260" s="206">
        <v>4</v>
      </c>
      <c r="E260" s="169" t="s">
        <v>452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358</v>
      </c>
      <c r="U260" s="169" t="s">
        <v>262</v>
      </c>
      <c r="V260" s="169" t="s">
        <v>275</v>
      </c>
      <c r="W260" s="175">
        <v>1</v>
      </c>
      <c r="X260" s="169" t="s">
        <v>273</v>
      </c>
    </row>
    <row r="261" spans="2:24" hidden="1">
      <c r="B261" s="374"/>
      <c r="C261" s="374"/>
      <c r="D261" s="206">
        <v>5</v>
      </c>
      <c r="E261" s="169" t="s">
        <v>453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358</v>
      </c>
      <c r="U261" s="169" t="s">
        <v>262</v>
      </c>
      <c r="V261" s="169" t="s">
        <v>275</v>
      </c>
      <c r="W261" s="175">
        <v>1</v>
      </c>
      <c r="X261" s="169" t="s">
        <v>273</v>
      </c>
    </row>
    <row r="262" spans="2:24" hidden="1">
      <c r="B262" s="374"/>
      <c r="C262" s="374"/>
      <c r="D262" s="206">
        <v>6</v>
      </c>
      <c r="E262" s="169" t="s">
        <v>423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391</v>
      </c>
      <c r="U262" s="169" t="s">
        <v>281</v>
      </c>
      <c r="V262" s="169" t="s">
        <v>285</v>
      </c>
      <c r="W262" s="175">
        <v>1</v>
      </c>
      <c r="X262" s="169" t="s">
        <v>273</v>
      </c>
    </row>
    <row r="263" spans="2:24" hidden="1">
      <c r="B263" s="374"/>
      <c r="C263" s="374"/>
      <c r="D263" s="206">
        <v>7</v>
      </c>
      <c r="E263" s="169" t="s">
        <v>466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358</v>
      </c>
      <c r="U263" s="169" t="s">
        <v>262</v>
      </c>
      <c r="V263" s="169" t="s">
        <v>463</v>
      </c>
      <c r="W263" s="175">
        <v>1</v>
      </c>
      <c r="X263" s="169" t="s">
        <v>160</v>
      </c>
    </row>
    <row r="264" spans="2:24" hidden="1">
      <c r="B264" s="374"/>
      <c r="C264" s="374"/>
      <c r="D264" s="206">
        <v>8</v>
      </c>
      <c r="E264" s="169" t="s">
        <v>294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358</v>
      </c>
      <c r="U264" s="169" t="s">
        <v>262</v>
      </c>
      <c r="V264" s="169" t="s">
        <v>458</v>
      </c>
      <c r="W264" s="175">
        <v>1</v>
      </c>
      <c r="X264" s="169" t="s">
        <v>134</v>
      </c>
    </row>
    <row r="265" spans="2:24" hidden="1">
      <c r="B265" s="374"/>
      <c r="C265" s="374"/>
      <c r="D265" s="206">
        <v>9</v>
      </c>
      <c r="E265" s="169" t="s">
        <v>293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358</v>
      </c>
      <c r="U265" s="169" t="s">
        <v>262</v>
      </c>
      <c r="V265" s="169" t="s">
        <v>458</v>
      </c>
      <c r="W265" s="175">
        <v>1</v>
      </c>
      <c r="X265" s="169" t="s">
        <v>143</v>
      </c>
    </row>
    <row r="266" spans="2:24" hidden="1">
      <c r="B266" s="374"/>
      <c r="C266" s="374"/>
      <c r="D266" s="206">
        <v>10</v>
      </c>
      <c r="E266" s="169" t="s">
        <v>448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391</v>
      </c>
      <c r="U266" s="169" t="s">
        <v>281</v>
      </c>
      <c r="V266" s="169" t="s">
        <v>285</v>
      </c>
      <c r="W266" s="175">
        <v>1</v>
      </c>
      <c r="X266" s="169" t="s">
        <v>203</v>
      </c>
    </row>
    <row r="267" spans="2:24" hidden="1">
      <c r="B267" s="517">
        <v>45896</v>
      </c>
      <c r="C267" s="374" t="s">
        <v>79</v>
      </c>
      <c r="D267" s="206">
        <v>1</v>
      </c>
      <c r="E267" s="169" t="s">
        <v>457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358</v>
      </c>
      <c r="U267" s="169" t="s">
        <v>262</v>
      </c>
      <c r="V267" s="169" t="s">
        <v>275</v>
      </c>
      <c r="W267" s="175">
        <v>1</v>
      </c>
      <c r="X267" s="169" t="s">
        <v>163</v>
      </c>
    </row>
    <row r="268" spans="2:24" hidden="1">
      <c r="B268" s="374"/>
      <c r="C268" s="374"/>
      <c r="D268" s="206">
        <v>2</v>
      </c>
      <c r="E268" s="169" t="s">
        <v>444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358</v>
      </c>
      <c r="U268" s="169" t="s">
        <v>262</v>
      </c>
      <c r="V268" s="169" t="s">
        <v>275</v>
      </c>
      <c r="W268" s="175">
        <v>1</v>
      </c>
      <c r="X268" s="169" t="s">
        <v>273</v>
      </c>
    </row>
    <row r="269" spans="2:24" hidden="1">
      <c r="B269" s="374"/>
      <c r="C269" s="374"/>
      <c r="D269" s="206">
        <v>3</v>
      </c>
      <c r="E269" s="169" t="s">
        <v>333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358</v>
      </c>
      <c r="U269" s="169" t="s">
        <v>396</v>
      </c>
      <c r="V269" s="169" t="s">
        <v>301</v>
      </c>
      <c r="W269" s="175">
        <v>1</v>
      </c>
      <c r="X269" s="169" t="s">
        <v>273</v>
      </c>
    </row>
    <row r="270" spans="2:24" hidden="1">
      <c r="B270" s="374"/>
      <c r="C270" s="374"/>
      <c r="D270" s="206">
        <v>4</v>
      </c>
      <c r="E270" s="169" t="s">
        <v>328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391</v>
      </c>
      <c r="U270" s="169" t="s">
        <v>281</v>
      </c>
      <c r="V270" s="169" t="s">
        <v>283</v>
      </c>
      <c r="W270" s="175">
        <v>1</v>
      </c>
      <c r="X270" s="169" t="s">
        <v>273</v>
      </c>
    </row>
    <row r="271" spans="2:24" hidden="1">
      <c r="B271" s="374"/>
      <c r="C271" s="374"/>
      <c r="D271" s="206">
        <v>5</v>
      </c>
      <c r="E271" s="169" t="s">
        <v>408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358</v>
      </c>
      <c r="U271" s="169" t="s">
        <v>262</v>
      </c>
      <c r="V271" s="169" t="s">
        <v>275</v>
      </c>
      <c r="W271" s="175">
        <v>1</v>
      </c>
      <c r="X271" s="169" t="s">
        <v>205</v>
      </c>
    </row>
    <row r="272" spans="2:24" hidden="1">
      <c r="B272" s="374"/>
      <c r="C272" s="374"/>
      <c r="D272" s="206">
        <v>6</v>
      </c>
      <c r="E272" s="169" t="s">
        <v>311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391</v>
      </c>
      <c r="U272" s="169" t="s">
        <v>281</v>
      </c>
      <c r="V272" s="169" t="s">
        <v>285</v>
      </c>
      <c r="W272" s="175">
        <v>1</v>
      </c>
      <c r="X272" s="169" t="s">
        <v>273</v>
      </c>
    </row>
    <row r="273" spans="2:24" hidden="1">
      <c r="B273" s="374"/>
      <c r="C273" s="374"/>
      <c r="D273" s="206">
        <v>7</v>
      </c>
      <c r="E273" s="169" t="s">
        <v>453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358</v>
      </c>
      <c r="U273" s="169" t="s">
        <v>262</v>
      </c>
      <c r="V273" s="169" t="s">
        <v>275</v>
      </c>
      <c r="W273" s="175">
        <v>1</v>
      </c>
      <c r="X273" s="169" t="s">
        <v>273</v>
      </c>
    </row>
    <row r="274" spans="2:24" hidden="1">
      <c r="B274" s="374"/>
      <c r="C274" s="374"/>
      <c r="D274" s="206">
        <v>8</v>
      </c>
      <c r="E274" s="169" t="s">
        <v>331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391</v>
      </c>
      <c r="U274" s="169" t="s">
        <v>281</v>
      </c>
      <c r="V274" s="169" t="s">
        <v>431</v>
      </c>
      <c r="W274" s="175">
        <v>1</v>
      </c>
      <c r="X274" s="169" t="s">
        <v>134</v>
      </c>
    </row>
    <row r="275" spans="2:24" hidden="1">
      <c r="B275" s="374"/>
      <c r="C275" s="374"/>
      <c r="D275" s="206">
        <v>9</v>
      </c>
      <c r="E275" s="169" t="s">
        <v>466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358</v>
      </c>
      <c r="U275" s="169" t="s">
        <v>262</v>
      </c>
      <c r="V275" s="169" t="s">
        <v>463</v>
      </c>
      <c r="W275" s="175">
        <v>1</v>
      </c>
      <c r="X275" s="169" t="s">
        <v>160</v>
      </c>
    </row>
    <row r="276" spans="2:24" hidden="1">
      <c r="B276" s="374"/>
      <c r="C276" s="374"/>
      <c r="D276" s="206">
        <v>10</v>
      </c>
      <c r="E276" s="169" t="s">
        <v>418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358</v>
      </c>
      <c r="U276" s="169" t="s">
        <v>262</v>
      </c>
      <c r="V276" s="169" t="s">
        <v>275</v>
      </c>
      <c r="W276" s="175">
        <v>1</v>
      </c>
      <c r="X276" s="169" t="s">
        <v>273</v>
      </c>
    </row>
    <row r="277" spans="2:24" hidden="1">
      <c r="B277" s="517">
        <v>45897</v>
      </c>
      <c r="C277" s="374" t="s">
        <v>80</v>
      </c>
      <c r="D277" s="206">
        <v>1</v>
      </c>
      <c r="E277" s="169" t="s">
        <v>444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358</v>
      </c>
      <c r="U277" s="169" t="s">
        <v>262</v>
      </c>
      <c r="V277" s="169" t="s">
        <v>275</v>
      </c>
      <c r="W277" s="175">
        <v>1</v>
      </c>
      <c r="X277" s="169" t="s">
        <v>273</v>
      </c>
    </row>
    <row r="278" spans="2:24" hidden="1">
      <c r="B278" s="374"/>
      <c r="C278" s="374"/>
      <c r="D278" s="206">
        <v>2</v>
      </c>
      <c r="E278" s="169" t="s">
        <v>461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358</v>
      </c>
      <c r="U278" s="169" t="s">
        <v>262</v>
      </c>
      <c r="V278" s="169" t="s">
        <v>275</v>
      </c>
      <c r="W278" s="175">
        <v>1</v>
      </c>
      <c r="X278" s="169" t="s">
        <v>158</v>
      </c>
    </row>
    <row r="279" spans="2:24" hidden="1">
      <c r="B279" s="374"/>
      <c r="C279" s="374"/>
      <c r="D279" s="206">
        <v>3</v>
      </c>
      <c r="E279" s="169" t="s">
        <v>411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358</v>
      </c>
      <c r="U279" s="169" t="s">
        <v>262</v>
      </c>
      <c r="V279" s="169" t="s">
        <v>277</v>
      </c>
      <c r="W279" s="175">
        <v>1</v>
      </c>
      <c r="X279" s="169" t="s">
        <v>204</v>
      </c>
    </row>
    <row r="280" spans="2:24" hidden="1">
      <c r="B280" s="374"/>
      <c r="C280" s="374"/>
      <c r="D280" s="206">
        <v>4</v>
      </c>
      <c r="E280" s="169" t="s">
        <v>311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391</v>
      </c>
      <c r="U280" s="169" t="s">
        <v>281</v>
      </c>
      <c r="V280" s="169" t="s">
        <v>285</v>
      </c>
      <c r="W280" s="175">
        <v>1</v>
      </c>
      <c r="X280" s="169" t="s">
        <v>273</v>
      </c>
    </row>
    <row r="281" spans="2:24" hidden="1">
      <c r="B281" s="374"/>
      <c r="C281" s="374"/>
      <c r="D281" s="206">
        <v>5</v>
      </c>
      <c r="E281" s="169" t="s">
        <v>432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391</v>
      </c>
      <c r="U281" s="169" t="s">
        <v>281</v>
      </c>
      <c r="V281" s="169" t="s">
        <v>431</v>
      </c>
      <c r="W281" s="175">
        <v>1</v>
      </c>
      <c r="X281" s="169" t="s">
        <v>134</v>
      </c>
    </row>
    <row r="282" spans="2:24" hidden="1">
      <c r="B282" s="374"/>
      <c r="C282" s="374"/>
      <c r="D282" s="206">
        <v>6</v>
      </c>
      <c r="E282" s="169" t="s">
        <v>429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358</v>
      </c>
      <c r="U282" s="169" t="s">
        <v>262</v>
      </c>
      <c r="V282" s="169" t="s">
        <v>277</v>
      </c>
      <c r="W282" s="175">
        <v>1</v>
      </c>
      <c r="X282" s="169" t="s">
        <v>273</v>
      </c>
    </row>
    <row r="283" spans="2:24" hidden="1">
      <c r="B283" s="374"/>
      <c r="C283" s="374"/>
      <c r="D283" s="206">
        <v>7</v>
      </c>
      <c r="E283" s="169" t="s">
        <v>423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391</v>
      </c>
      <c r="U283" s="169" t="s">
        <v>281</v>
      </c>
      <c r="V283" s="169" t="s">
        <v>285</v>
      </c>
      <c r="W283" s="175">
        <v>1</v>
      </c>
      <c r="X283" s="169" t="s">
        <v>273</v>
      </c>
    </row>
    <row r="284" spans="2:24" hidden="1">
      <c r="B284" s="374"/>
      <c r="C284" s="374"/>
      <c r="D284" s="206">
        <v>8</v>
      </c>
      <c r="E284" s="169" t="s">
        <v>333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358</v>
      </c>
      <c r="U284" s="169" t="s">
        <v>396</v>
      </c>
      <c r="V284" s="169" t="s">
        <v>301</v>
      </c>
      <c r="W284" s="175">
        <v>1</v>
      </c>
      <c r="X284" s="169" t="s">
        <v>273</v>
      </c>
    </row>
    <row r="285" spans="2:24" hidden="1">
      <c r="B285" s="374"/>
      <c r="C285" s="374"/>
      <c r="D285" s="206">
        <v>9</v>
      </c>
      <c r="E285" s="169" t="s">
        <v>328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391</v>
      </c>
      <c r="U285" s="169" t="s">
        <v>281</v>
      </c>
      <c r="V285" s="169" t="s">
        <v>283</v>
      </c>
      <c r="W285" s="175">
        <v>1</v>
      </c>
      <c r="X285" s="169" t="s">
        <v>273</v>
      </c>
    </row>
    <row r="286" spans="2:24" hidden="1">
      <c r="B286" s="374"/>
      <c r="C286" s="374"/>
      <c r="D286" s="206">
        <v>10</v>
      </c>
      <c r="E286" s="169" t="s">
        <v>441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358</v>
      </c>
      <c r="U286" s="169" t="s">
        <v>262</v>
      </c>
      <c r="V286" s="169" t="s">
        <v>277</v>
      </c>
      <c r="W286" s="175">
        <v>1</v>
      </c>
      <c r="X286" s="169" t="s">
        <v>273</v>
      </c>
    </row>
    <row r="287" spans="2:24" hidden="1">
      <c r="B287" s="517">
        <v>45898</v>
      </c>
      <c r="C287" s="374" t="s">
        <v>75</v>
      </c>
      <c r="D287" s="206">
        <v>1</v>
      </c>
      <c r="E287" s="169" t="s">
        <v>457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358</v>
      </c>
      <c r="U287" s="169" t="s">
        <v>262</v>
      </c>
      <c r="V287" s="169" t="s">
        <v>275</v>
      </c>
      <c r="W287" s="175">
        <v>1</v>
      </c>
      <c r="X287" s="169" t="s">
        <v>163</v>
      </c>
    </row>
    <row r="288" spans="2:24" hidden="1">
      <c r="B288" s="374"/>
      <c r="C288" s="374"/>
      <c r="D288" s="206">
        <v>2</v>
      </c>
      <c r="E288" s="169" t="s">
        <v>453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358</v>
      </c>
      <c r="U288" s="169" t="s">
        <v>262</v>
      </c>
      <c r="V288" s="169" t="s">
        <v>275</v>
      </c>
      <c r="W288" s="175">
        <v>1</v>
      </c>
      <c r="X288" s="169" t="s">
        <v>273</v>
      </c>
    </row>
    <row r="289" spans="2:24" hidden="1">
      <c r="B289" s="374"/>
      <c r="C289" s="374"/>
      <c r="D289" s="206">
        <v>3</v>
      </c>
      <c r="E289" s="169" t="s">
        <v>467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358</v>
      </c>
      <c r="U289" s="169" t="s">
        <v>262</v>
      </c>
      <c r="V289" s="169" t="s">
        <v>275</v>
      </c>
      <c r="W289" s="175">
        <v>1</v>
      </c>
      <c r="X289" s="169" t="s">
        <v>273</v>
      </c>
    </row>
    <row r="290" spans="2:24" hidden="1">
      <c r="B290" s="374"/>
      <c r="C290" s="374"/>
      <c r="D290" s="206">
        <v>4</v>
      </c>
      <c r="E290" s="169" t="s">
        <v>333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358</v>
      </c>
      <c r="U290" s="169" t="s">
        <v>396</v>
      </c>
      <c r="V290" s="169" t="s">
        <v>301</v>
      </c>
      <c r="W290" s="175">
        <v>1</v>
      </c>
      <c r="X290" s="169" t="s">
        <v>273</v>
      </c>
    </row>
    <row r="291" spans="2:24" hidden="1">
      <c r="B291" s="374"/>
      <c r="C291" s="374"/>
      <c r="D291" s="206">
        <v>5</v>
      </c>
      <c r="E291" s="169" t="s">
        <v>454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358</v>
      </c>
      <c r="U291" s="169" t="s">
        <v>262</v>
      </c>
      <c r="V291" s="169" t="s">
        <v>277</v>
      </c>
      <c r="W291" s="175">
        <v>1</v>
      </c>
      <c r="X291" s="169" t="s">
        <v>273</v>
      </c>
    </row>
    <row r="292" spans="2:24" hidden="1">
      <c r="B292" s="374"/>
      <c r="C292" s="374"/>
      <c r="D292" s="206">
        <v>6</v>
      </c>
      <c r="E292" s="169" t="s">
        <v>468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358</v>
      </c>
      <c r="U292" s="169" t="s">
        <v>262</v>
      </c>
      <c r="V292" s="169" t="s">
        <v>463</v>
      </c>
      <c r="W292" s="175">
        <v>1</v>
      </c>
      <c r="X292" s="169" t="s">
        <v>192</v>
      </c>
    </row>
    <row r="293" spans="2:24" hidden="1">
      <c r="B293" s="374"/>
      <c r="C293" s="374"/>
      <c r="D293" s="206">
        <v>7</v>
      </c>
      <c r="E293" s="169" t="s">
        <v>448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391</v>
      </c>
      <c r="U293" s="169" t="s">
        <v>281</v>
      </c>
      <c r="V293" s="169" t="s">
        <v>285</v>
      </c>
      <c r="W293" s="175">
        <v>1</v>
      </c>
      <c r="X293" s="169" t="s">
        <v>203</v>
      </c>
    </row>
    <row r="294" spans="2:24" hidden="1">
      <c r="B294" s="374"/>
      <c r="C294" s="374"/>
      <c r="D294" s="206">
        <v>8</v>
      </c>
      <c r="E294" s="169" t="s">
        <v>469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358</v>
      </c>
      <c r="U294" s="169" t="s">
        <v>262</v>
      </c>
      <c r="V294" s="169" t="s">
        <v>383</v>
      </c>
      <c r="W294" s="175">
        <v>1</v>
      </c>
      <c r="X294" s="169" t="s">
        <v>204</v>
      </c>
    </row>
    <row r="295" spans="2:24" hidden="1">
      <c r="B295" s="374"/>
      <c r="C295" s="374"/>
      <c r="D295" s="206">
        <v>9</v>
      </c>
      <c r="E295" s="169" t="s">
        <v>470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358</v>
      </c>
      <c r="U295" s="169" t="s">
        <v>262</v>
      </c>
      <c r="V295" s="169" t="s">
        <v>275</v>
      </c>
      <c r="W295" s="175">
        <v>1</v>
      </c>
      <c r="X295" s="169" t="s">
        <v>175</v>
      </c>
    </row>
    <row r="296" spans="2:24" hidden="1">
      <c r="B296" s="374"/>
      <c r="C296" s="374"/>
      <c r="D296" s="206">
        <v>10</v>
      </c>
      <c r="E296" s="169" t="s">
        <v>423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391</v>
      </c>
      <c r="U296" s="169" t="s">
        <v>281</v>
      </c>
      <c r="V296" s="169" t="s">
        <v>285</v>
      </c>
      <c r="W296" s="175">
        <v>1</v>
      </c>
      <c r="X296" s="169" t="s">
        <v>273</v>
      </c>
    </row>
    <row r="297" spans="2:24" hidden="1">
      <c r="B297" s="517">
        <v>45899</v>
      </c>
      <c r="C297" s="374" t="s">
        <v>76</v>
      </c>
      <c r="D297" s="206">
        <v>1</v>
      </c>
      <c r="E297" s="169" t="s">
        <v>333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358</v>
      </c>
      <c r="U297" s="169" t="s">
        <v>396</v>
      </c>
      <c r="V297" s="169" t="s">
        <v>301</v>
      </c>
      <c r="W297" s="175">
        <v>1</v>
      </c>
      <c r="X297" s="169" t="s">
        <v>273</v>
      </c>
    </row>
    <row r="298" spans="2:24" hidden="1">
      <c r="B298" s="374"/>
      <c r="C298" s="374"/>
      <c r="D298" s="206">
        <v>2</v>
      </c>
      <c r="E298" s="169" t="s">
        <v>457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358</v>
      </c>
      <c r="U298" s="169" t="s">
        <v>262</v>
      </c>
      <c r="V298" s="169" t="s">
        <v>275</v>
      </c>
      <c r="W298" s="175">
        <v>1</v>
      </c>
      <c r="X298" s="169" t="s">
        <v>163</v>
      </c>
    </row>
    <row r="299" spans="2:24" hidden="1">
      <c r="B299" s="374"/>
      <c r="C299" s="374"/>
      <c r="D299" s="206">
        <v>3</v>
      </c>
      <c r="E299" s="169" t="s">
        <v>423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391</v>
      </c>
      <c r="U299" s="169" t="s">
        <v>281</v>
      </c>
      <c r="V299" s="169" t="s">
        <v>285</v>
      </c>
      <c r="W299" s="175">
        <v>1</v>
      </c>
      <c r="X299" s="169" t="s">
        <v>273</v>
      </c>
    </row>
    <row r="300" spans="2:24" hidden="1">
      <c r="B300" s="374"/>
      <c r="C300" s="374"/>
      <c r="D300" s="206">
        <v>4</v>
      </c>
      <c r="E300" s="169" t="s">
        <v>328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391</v>
      </c>
      <c r="U300" s="169" t="s">
        <v>281</v>
      </c>
      <c r="V300" s="169" t="s">
        <v>283</v>
      </c>
      <c r="W300" s="175">
        <v>1</v>
      </c>
      <c r="X300" s="169" t="s">
        <v>273</v>
      </c>
    </row>
    <row r="301" spans="2:24" hidden="1">
      <c r="B301" s="374"/>
      <c r="C301" s="374"/>
      <c r="D301" s="206">
        <v>5</v>
      </c>
      <c r="E301" s="169" t="s">
        <v>444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358</v>
      </c>
      <c r="U301" s="169" t="s">
        <v>262</v>
      </c>
      <c r="V301" s="169" t="s">
        <v>275</v>
      </c>
      <c r="W301" s="175">
        <v>1</v>
      </c>
      <c r="X301" s="169" t="s">
        <v>273</v>
      </c>
    </row>
    <row r="302" spans="2:24" hidden="1">
      <c r="B302" s="374"/>
      <c r="C302" s="374"/>
      <c r="D302" s="206">
        <v>6</v>
      </c>
      <c r="E302" s="169" t="s">
        <v>471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358</v>
      </c>
      <c r="U302" s="169" t="s">
        <v>396</v>
      </c>
      <c r="V302" s="169" t="s">
        <v>301</v>
      </c>
      <c r="W302" s="175">
        <v>1</v>
      </c>
      <c r="X302" s="169" t="s">
        <v>185</v>
      </c>
    </row>
    <row r="303" spans="2:24" hidden="1">
      <c r="B303" s="374"/>
      <c r="C303" s="374"/>
      <c r="D303" s="206">
        <v>7</v>
      </c>
      <c r="E303" s="169" t="s">
        <v>304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358</v>
      </c>
      <c r="U303" s="169" t="s">
        <v>396</v>
      </c>
      <c r="V303" s="169" t="s">
        <v>301</v>
      </c>
      <c r="W303" s="175">
        <v>1</v>
      </c>
      <c r="X303" s="169" t="s">
        <v>273</v>
      </c>
    </row>
    <row r="304" spans="2:24" hidden="1">
      <c r="B304" s="374"/>
      <c r="C304" s="374"/>
      <c r="D304" s="206">
        <v>8</v>
      </c>
      <c r="E304" s="169" t="s">
        <v>429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358</v>
      </c>
      <c r="U304" s="169" t="s">
        <v>262</v>
      </c>
      <c r="V304" s="169" t="s">
        <v>277</v>
      </c>
      <c r="W304" s="175">
        <v>1</v>
      </c>
      <c r="X304" s="169" t="s">
        <v>273</v>
      </c>
    </row>
    <row r="305" spans="2:24" hidden="1">
      <c r="B305" s="374"/>
      <c r="C305" s="374"/>
      <c r="D305" s="206">
        <v>9</v>
      </c>
      <c r="E305" s="169" t="s">
        <v>330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391</v>
      </c>
      <c r="U305" s="169" t="s">
        <v>281</v>
      </c>
      <c r="V305" s="169" t="s">
        <v>283</v>
      </c>
      <c r="W305" s="175">
        <v>1</v>
      </c>
      <c r="X305" s="169" t="s">
        <v>273</v>
      </c>
    </row>
    <row r="306" spans="2:24" hidden="1">
      <c r="B306" s="374"/>
      <c r="C306" s="374"/>
      <c r="D306" s="206">
        <v>10</v>
      </c>
      <c r="E306" s="169" t="s">
        <v>385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358</v>
      </c>
      <c r="U306" s="169" t="s">
        <v>262</v>
      </c>
      <c r="V306" s="169" t="s">
        <v>275</v>
      </c>
      <c r="W306" s="175">
        <v>1</v>
      </c>
      <c r="X306" s="169" t="s">
        <v>144</v>
      </c>
    </row>
    <row r="307" spans="2:24" hidden="1">
      <c r="B307" s="518">
        <v>45900</v>
      </c>
      <c r="C307" s="374" t="s">
        <v>71</v>
      </c>
      <c r="D307" s="206">
        <v>1</v>
      </c>
      <c r="E307" s="169" t="s">
        <v>333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358</v>
      </c>
      <c r="U307" s="169" t="s">
        <v>396</v>
      </c>
      <c r="V307" s="169" t="s">
        <v>301</v>
      </c>
      <c r="W307" s="175">
        <v>1</v>
      </c>
      <c r="X307" s="169" t="s">
        <v>273</v>
      </c>
    </row>
    <row r="308" spans="2:24" hidden="1">
      <c r="B308" s="519"/>
      <c r="C308" s="374"/>
      <c r="D308" s="206">
        <v>2</v>
      </c>
      <c r="E308" s="169" t="s">
        <v>328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391</v>
      </c>
      <c r="U308" s="169" t="s">
        <v>281</v>
      </c>
      <c r="V308" s="169" t="s">
        <v>283</v>
      </c>
      <c r="W308" s="175">
        <v>1</v>
      </c>
      <c r="X308" s="169" t="s">
        <v>273</v>
      </c>
    </row>
    <row r="309" spans="2:24" hidden="1">
      <c r="B309" s="519"/>
      <c r="C309" s="374"/>
      <c r="D309" s="206">
        <v>3</v>
      </c>
      <c r="E309" s="169" t="s">
        <v>423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391</v>
      </c>
      <c r="U309" s="169" t="s">
        <v>281</v>
      </c>
      <c r="V309" s="169" t="s">
        <v>285</v>
      </c>
      <c r="W309" s="175">
        <v>1</v>
      </c>
      <c r="X309" s="169" t="s">
        <v>273</v>
      </c>
    </row>
    <row r="310" spans="2:24" hidden="1">
      <c r="B310" s="519"/>
      <c r="C310" s="374"/>
      <c r="D310" s="206">
        <v>4</v>
      </c>
      <c r="E310" s="169" t="s">
        <v>302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358</v>
      </c>
      <c r="U310" s="169" t="s">
        <v>396</v>
      </c>
      <c r="V310" s="169" t="s">
        <v>301</v>
      </c>
      <c r="W310" s="175">
        <v>1</v>
      </c>
      <c r="X310" s="169" t="s">
        <v>273</v>
      </c>
    </row>
    <row r="311" spans="2:24" hidden="1">
      <c r="B311" s="519"/>
      <c r="C311" s="374"/>
      <c r="D311" s="206">
        <v>5</v>
      </c>
      <c r="E311" s="169" t="s">
        <v>472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391</v>
      </c>
      <c r="U311" s="169" t="s">
        <v>281</v>
      </c>
      <c r="V311" s="169" t="s">
        <v>283</v>
      </c>
      <c r="W311" s="175">
        <v>1</v>
      </c>
      <c r="X311" s="169" t="s">
        <v>273</v>
      </c>
    </row>
    <row r="312" spans="2:24" hidden="1">
      <c r="B312" s="519"/>
      <c r="C312" s="374"/>
      <c r="D312" s="206">
        <v>6</v>
      </c>
      <c r="E312" s="169" t="s">
        <v>429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358</v>
      </c>
      <c r="U312" s="169" t="s">
        <v>262</v>
      </c>
      <c r="V312" s="169" t="s">
        <v>277</v>
      </c>
      <c r="W312" s="175">
        <v>1</v>
      </c>
      <c r="X312" s="169" t="s">
        <v>273</v>
      </c>
    </row>
    <row r="313" spans="2:24" hidden="1">
      <c r="B313" s="519"/>
      <c r="C313" s="374"/>
      <c r="D313" s="206">
        <v>7</v>
      </c>
      <c r="E313" s="169" t="s">
        <v>311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391</v>
      </c>
      <c r="U313" s="169" t="s">
        <v>281</v>
      </c>
      <c r="V313" s="169" t="s">
        <v>285</v>
      </c>
      <c r="W313" s="175">
        <v>1</v>
      </c>
      <c r="X313" s="169" t="s">
        <v>273</v>
      </c>
    </row>
    <row r="314" spans="2:24" hidden="1">
      <c r="B314" s="519"/>
      <c r="C314" s="374"/>
      <c r="D314" s="206">
        <v>8</v>
      </c>
      <c r="E314" s="169" t="s">
        <v>330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391</v>
      </c>
      <c r="U314" s="169" t="s">
        <v>281</v>
      </c>
      <c r="V314" s="169" t="s">
        <v>283</v>
      </c>
      <c r="W314" s="175">
        <v>1</v>
      </c>
      <c r="X314" s="169" t="s">
        <v>273</v>
      </c>
    </row>
    <row r="315" spans="2:24" hidden="1">
      <c r="B315" s="519"/>
      <c r="C315" s="374"/>
      <c r="D315" s="206">
        <v>9</v>
      </c>
      <c r="E315" s="169" t="s">
        <v>381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358</v>
      </c>
      <c r="U315" s="169" t="s">
        <v>262</v>
      </c>
      <c r="V315" s="169" t="s">
        <v>277</v>
      </c>
      <c r="W315" s="175">
        <v>1</v>
      </c>
      <c r="X315" s="169" t="s">
        <v>135</v>
      </c>
    </row>
    <row r="316" spans="2:24" hidden="1">
      <c r="B316" s="519"/>
      <c r="C316" s="374"/>
      <c r="D316" s="206">
        <v>10</v>
      </c>
      <c r="E316" s="169" t="s">
        <v>473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358</v>
      </c>
      <c r="U316" s="169" t="s">
        <v>262</v>
      </c>
      <c r="V316" s="169" t="s">
        <v>277</v>
      </c>
      <c r="W316" s="175">
        <v>1</v>
      </c>
      <c r="X316" s="169" t="s">
        <v>273</v>
      </c>
    </row>
    <row r="317" spans="2:24" hidden="1">
      <c r="B317" s="514">
        <v>45901</v>
      </c>
      <c r="C317" s="374" t="str">
        <f>RIGHT(TEXT(B317,"aaa"),1)</f>
        <v>一</v>
      </c>
      <c r="D317" s="206">
        <v>1</v>
      </c>
      <c r="E317" s="169" t="s">
        <v>333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358</v>
      </c>
      <c r="U317" s="169" t="s">
        <v>396</v>
      </c>
      <c r="V317" s="169" t="s">
        <v>301</v>
      </c>
      <c r="W317" s="175">
        <v>1</v>
      </c>
      <c r="X317" s="169" t="s">
        <v>273</v>
      </c>
    </row>
    <row r="318" spans="2:24" hidden="1">
      <c r="B318" s="515"/>
      <c r="C318" s="374"/>
      <c r="D318" s="206">
        <v>2</v>
      </c>
      <c r="E318" s="169" t="s">
        <v>429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358</v>
      </c>
      <c r="U318" s="169" t="s">
        <v>262</v>
      </c>
      <c r="V318" s="169" t="s">
        <v>277</v>
      </c>
      <c r="W318" s="175">
        <v>1</v>
      </c>
      <c r="X318" s="169" t="s">
        <v>273</v>
      </c>
    </row>
    <row r="319" spans="2:24" hidden="1">
      <c r="B319" s="515"/>
      <c r="C319" s="374"/>
      <c r="D319" s="206">
        <v>3</v>
      </c>
      <c r="E319" s="169" t="s">
        <v>328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391</v>
      </c>
      <c r="U319" s="169" t="s">
        <v>281</v>
      </c>
      <c r="V319" s="169" t="s">
        <v>283</v>
      </c>
      <c r="W319" s="175">
        <v>1</v>
      </c>
      <c r="X319" s="169" t="s">
        <v>273</v>
      </c>
    </row>
    <row r="320" spans="2:24" hidden="1">
      <c r="B320" s="515"/>
      <c r="C320" s="374"/>
      <c r="D320" s="206">
        <v>4</v>
      </c>
      <c r="E320" s="169" t="s">
        <v>408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358</v>
      </c>
      <c r="U320" s="169" t="s">
        <v>262</v>
      </c>
      <c r="V320" s="169" t="s">
        <v>275</v>
      </c>
      <c r="W320" s="175">
        <v>1</v>
      </c>
      <c r="X320" s="169" t="s">
        <v>205</v>
      </c>
    </row>
    <row r="321" spans="2:34" hidden="1">
      <c r="B321" s="515"/>
      <c r="C321" s="374"/>
      <c r="D321" s="206">
        <v>5</v>
      </c>
      <c r="E321" s="169" t="s">
        <v>472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391</v>
      </c>
      <c r="U321" s="169" t="s">
        <v>281</v>
      </c>
      <c r="V321" s="169" t="s">
        <v>283</v>
      </c>
      <c r="W321" s="175">
        <v>1</v>
      </c>
      <c r="X321" s="169" t="s">
        <v>273</v>
      </c>
    </row>
    <row r="322" spans="2:34" hidden="1">
      <c r="B322" s="515"/>
      <c r="C322" s="374"/>
      <c r="D322" s="206">
        <v>6</v>
      </c>
      <c r="E322" s="169" t="s">
        <v>433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358</v>
      </c>
      <c r="U322" s="169" t="s">
        <v>262</v>
      </c>
      <c r="V322" s="169" t="s">
        <v>277</v>
      </c>
      <c r="W322" s="175">
        <v>1</v>
      </c>
      <c r="X322" s="169" t="s">
        <v>273</v>
      </c>
    </row>
    <row r="323" spans="2:34" hidden="1">
      <c r="B323" s="515"/>
      <c r="C323" s="374"/>
      <c r="D323" s="206">
        <v>7</v>
      </c>
      <c r="E323" s="169" t="s">
        <v>471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358</v>
      </c>
      <c r="U323" s="169" t="s">
        <v>396</v>
      </c>
      <c r="V323" s="169" t="s">
        <v>301</v>
      </c>
      <c r="W323" s="175">
        <v>1</v>
      </c>
      <c r="X323" s="169" t="s">
        <v>185</v>
      </c>
    </row>
    <row r="324" spans="2:34" hidden="1">
      <c r="B324" s="515"/>
      <c r="C324" s="374"/>
      <c r="D324" s="206">
        <v>8</v>
      </c>
      <c r="E324" s="169" t="s">
        <v>423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391</v>
      </c>
      <c r="U324" s="169" t="s">
        <v>281</v>
      </c>
      <c r="V324" s="169" t="s">
        <v>285</v>
      </c>
      <c r="W324" s="175">
        <v>1</v>
      </c>
      <c r="X324" s="169" t="s">
        <v>273</v>
      </c>
    </row>
    <row r="325" spans="2:34" hidden="1">
      <c r="B325" s="515"/>
      <c r="C325" s="374"/>
      <c r="D325" s="206">
        <v>9</v>
      </c>
      <c r="E325" s="169" t="s">
        <v>330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391</v>
      </c>
      <c r="U325" s="169" t="s">
        <v>281</v>
      </c>
      <c r="V325" s="169" t="s">
        <v>283</v>
      </c>
      <c r="W325" s="175">
        <v>1</v>
      </c>
      <c r="X325" s="169" t="s">
        <v>273</v>
      </c>
    </row>
    <row r="326" spans="2:34" hidden="1">
      <c r="B326" s="516"/>
      <c r="C326" s="374"/>
      <c r="D326" s="206">
        <v>10</v>
      </c>
      <c r="E326" s="169" t="s">
        <v>320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358</v>
      </c>
      <c r="U326" s="169" t="s">
        <v>262</v>
      </c>
      <c r="V326" s="169" t="s">
        <v>458</v>
      </c>
      <c r="W326" s="175">
        <v>1</v>
      </c>
      <c r="X326" s="169" t="s">
        <v>133</v>
      </c>
    </row>
    <row r="327" spans="2:34" hidden="1">
      <c r="B327" s="514">
        <v>45902</v>
      </c>
      <c r="C327" s="374" t="str">
        <f>RIGHT(TEXT(B327,"aaa"),1)</f>
        <v>二</v>
      </c>
      <c r="D327" s="206">
        <v>1</v>
      </c>
      <c r="E327" s="169" t="s">
        <v>333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358</v>
      </c>
      <c r="U327" s="169" t="s">
        <v>396</v>
      </c>
      <c r="V327" s="169" t="s">
        <v>301</v>
      </c>
      <c r="W327" s="175">
        <v>1</v>
      </c>
      <c r="X327" s="169" t="s">
        <v>273</v>
      </c>
      <c r="Z327" s="513" t="s">
        <v>354</v>
      </c>
      <c r="AA327" s="513"/>
      <c r="AB327" s="513"/>
      <c r="AC327" s="513"/>
      <c r="AD327" s="513"/>
      <c r="AE327" s="513"/>
      <c r="AF327" s="513"/>
      <c r="AG327" s="513"/>
      <c r="AH327" s="513"/>
    </row>
    <row r="328" spans="2:34" hidden="1">
      <c r="B328" s="515"/>
      <c r="C328" s="374"/>
      <c r="D328" s="206">
        <v>2</v>
      </c>
      <c r="E328" s="169" t="s">
        <v>311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391</v>
      </c>
      <c r="U328" s="169" t="s">
        <v>281</v>
      </c>
      <c r="V328" s="169" t="s">
        <v>285</v>
      </c>
      <c r="W328" s="175">
        <v>1</v>
      </c>
      <c r="X328" s="169" t="s">
        <v>273</v>
      </c>
      <c r="Z328" s="513"/>
      <c r="AA328" s="513"/>
      <c r="AB328" s="513"/>
      <c r="AC328" s="513"/>
      <c r="AD328" s="513"/>
      <c r="AE328" s="513"/>
      <c r="AF328" s="513"/>
      <c r="AG328" s="513"/>
      <c r="AH328" s="513"/>
    </row>
    <row r="329" spans="2:34" hidden="1">
      <c r="B329" s="515"/>
      <c r="C329" s="374"/>
      <c r="D329" s="206">
        <v>3</v>
      </c>
      <c r="E329" s="169" t="s">
        <v>328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391</v>
      </c>
      <c r="U329" s="169" t="s">
        <v>281</v>
      </c>
      <c r="V329" s="169" t="s">
        <v>283</v>
      </c>
      <c r="W329" s="175">
        <v>1</v>
      </c>
      <c r="X329" s="169" t="s">
        <v>273</v>
      </c>
      <c r="Z329" s="513"/>
      <c r="AA329" s="513"/>
      <c r="AB329" s="513"/>
      <c r="AC329" s="513"/>
      <c r="AD329" s="513"/>
      <c r="AE329" s="513"/>
      <c r="AF329" s="513"/>
      <c r="AG329" s="513"/>
      <c r="AH329" s="513"/>
    </row>
    <row r="330" spans="2:34" ht="16.5" hidden="1">
      <c r="B330" s="515"/>
      <c r="C330" s="374"/>
      <c r="D330" s="206">
        <v>4</v>
      </c>
      <c r="E330" s="169" t="s">
        <v>474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358</v>
      </c>
      <c r="U330" s="169" t="s">
        <v>290</v>
      </c>
      <c r="V330" s="169" t="s">
        <v>475</v>
      </c>
      <c r="W330" s="175">
        <v>1</v>
      </c>
      <c r="X330" s="169" t="s">
        <v>273</v>
      </c>
      <c r="Z330" s="219" t="s">
        <v>373</v>
      </c>
      <c r="AA330" s="219" t="s">
        <v>374</v>
      </c>
      <c r="AB330" s="247" t="s">
        <v>375</v>
      </c>
      <c r="AC330" s="247" t="s">
        <v>272</v>
      </c>
      <c r="AD330" s="247" t="s">
        <v>376</v>
      </c>
      <c r="AE330" s="247" t="s">
        <v>377</v>
      </c>
      <c r="AF330" s="247" t="s">
        <v>378</v>
      </c>
      <c r="AG330" s="247" t="s">
        <v>379</v>
      </c>
      <c r="AH330" s="247" t="s">
        <v>380</v>
      </c>
    </row>
    <row r="331" spans="2:34" hidden="1">
      <c r="B331" s="515"/>
      <c r="C331" s="374"/>
      <c r="D331" s="206">
        <v>5</v>
      </c>
      <c r="E331" s="169" t="s">
        <v>330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391</v>
      </c>
      <c r="U331" s="169" t="s">
        <v>281</v>
      </c>
      <c r="V331" s="169" t="s">
        <v>283</v>
      </c>
      <c r="W331" s="175">
        <v>1</v>
      </c>
      <c r="X331" s="169" t="s">
        <v>273</v>
      </c>
      <c r="Y331" s="172" t="s">
        <v>384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515"/>
      <c r="C332" s="374"/>
      <c r="D332" s="206">
        <v>6</v>
      </c>
      <c r="E332" s="169" t="s">
        <v>472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391</v>
      </c>
      <c r="U332" s="169" t="s">
        <v>281</v>
      </c>
      <c r="V332" s="169" t="s">
        <v>283</v>
      </c>
      <c r="W332" s="175">
        <v>1</v>
      </c>
      <c r="X332" s="169" t="s">
        <v>273</v>
      </c>
      <c r="Y332" s="172" t="s">
        <v>388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515"/>
      <c r="C333" s="374"/>
      <c r="D333" s="206">
        <v>7</v>
      </c>
      <c r="E333" s="169" t="s">
        <v>304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358</v>
      </c>
      <c r="U333" s="169" t="s">
        <v>396</v>
      </c>
      <c r="V333" s="169" t="s">
        <v>301</v>
      </c>
      <c r="W333" s="175">
        <v>1</v>
      </c>
      <c r="X333" s="169" t="s">
        <v>273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515"/>
      <c r="C334" s="374"/>
      <c r="D334" s="206">
        <v>8</v>
      </c>
      <c r="E334" s="169" t="s">
        <v>429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358</v>
      </c>
      <c r="U334" s="169" t="s">
        <v>262</v>
      </c>
      <c r="V334" s="169" t="s">
        <v>277</v>
      </c>
      <c r="W334" s="175">
        <v>1</v>
      </c>
      <c r="X334" s="169" t="s">
        <v>273</v>
      </c>
      <c r="Y334" s="172" t="s">
        <v>389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515"/>
      <c r="C335" s="374"/>
      <c r="D335" s="206">
        <v>9</v>
      </c>
      <c r="E335" s="169" t="s">
        <v>459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358</v>
      </c>
      <c r="U335" s="169" t="s">
        <v>262</v>
      </c>
      <c r="V335" s="169" t="s">
        <v>277</v>
      </c>
      <c r="W335" s="175">
        <v>1</v>
      </c>
      <c r="X335" s="169" t="s">
        <v>273</v>
      </c>
      <c r="Y335" s="172" t="s">
        <v>388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516"/>
      <c r="C336" s="374"/>
      <c r="D336" s="206">
        <v>10</v>
      </c>
      <c r="E336" s="169" t="s">
        <v>385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358</v>
      </c>
      <c r="U336" s="169" t="s">
        <v>262</v>
      </c>
      <c r="V336" s="169" t="s">
        <v>275</v>
      </c>
      <c r="W336" s="175">
        <v>1</v>
      </c>
      <c r="X336" s="169" t="s">
        <v>144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514">
        <v>45903</v>
      </c>
      <c r="C337" s="374" t="str">
        <f t="shared" ref="C337" si="70">RIGHT(TEXT(B337,"aaa"),1)</f>
        <v>三</v>
      </c>
      <c r="D337" s="206">
        <v>1</v>
      </c>
      <c r="E337" s="169" t="s">
        <v>333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358</v>
      </c>
      <c r="U337" s="169" t="s">
        <v>396</v>
      </c>
      <c r="V337" s="169" t="s">
        <v>301</v>
      </c>
      <c r="W337" s="175">
        <v>1</v>
      </c>
      <c r="X337" s="169" t="s">
        <v>273</v>
      </c>
      <c r="Y337" s="172" t="s">
        <v>394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515"/>
      <c r="C338" s="374"/>
      <c r="D338" s="206">
        <v>2</v>
      </c>
      <c r="E338" s="169" t="s">
        <v>470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358</v>
      </c>
      <c r="U338" s="169" t="s">
        <v>262</v>
      </c>
      <c r="V338" s="169" t="s">
        <v>275</v>
      </c>
      <c r="W338" s="175">
        <v>1</v>
      </c>
      <c r="X338" s="169" t="s">
        <v>175</v>
      </c>
      <c r="Y338" s="172" t="s">
        <v>388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515"/>
      <c r="C339" s="374"/>
      <c r="D339" s="206">
        <v>3</v>
      </c>
      <c r="E339" s="169" t="s">
        <v>408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358</v>
      </c>
      <c r="U339" s="169" t="s">
        <v>262</v>
      </c>
      <c r="V339" s="169" t="s">
        <v>275</v>
      </c>
      <c r="W339" s="175">
        <v>1</v>
      </c>
      <c r="X339" s="169" t="s">
        <v>205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515"/>
      <c r="C340" s="374"/>
      <c r="D340" s="206">
        <v>4</v>
      </c>
      <c r="E340" s="169" t="s">
        <v>474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358</v>
      </c>
      <c r="U340" s="169" t="s">
        <v>290</v>
      </c>
      <c r="V340" s="169" t="s">
        <v>475</v>
      </c>
      <c r="W340" s="175">
        <v>1</v>
      </c>
      <c r="X340" s="169" t="s">
        <v>273</v>
      </c>
      <c r="Y340" s="172" t="s">
        <v>404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515"/>
      <c r="C341" s="374"/>
      <c r="D341" s="206">
        <v>5</v>
      </c>
      <c r="E341" s="169" t="s">
        <v>423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391</v>
      </c>
      <c r="U341" s="169" t="s">
        <v>281</v>
      </c>
      <c r="V341" s="169" t="s">
        <v>285</v>
      </c>
      <c r="W341" s="175">
        <v>1</v>
      </c>
      <c r="X341" s="169" t="s">
        <v>273</v>
      </c>
      <c r="Y341" s="172" t="s">
        <v>388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515"/>
      <c r="C342" s="374"/>
      <c r="D342" s="206">
        <v>6</v>
      </c>
      <c r="E342" s="169" t="s">
        <v>455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358</v>
      </c>
      <c r="U342" s="169" t="s">
        <v>396</v>
      </c>
      <c r="V342" s="169" t="s">
        <v>301</v>
      </c>
      <c r="W342" s="175">
        <v>1</v>
      </c>
      <c r="X342" s="169" t="s">
        <v>184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515"/>
      <c r="C343" s="374"/>
      <c r="D343" s="206">
        <v>7</v>
      </c>
      <c r="E343" s="169" t="s">
        <v>414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358</v>
      </c>
      <c r="U343" s="169" t="s">
        <v>262</v>
      </c>
      <c r="V343" s="169" t="s">
        <v>277</v>
      </c>
      <c r="W343" s="175">
        <v>1</v>
      </c>
      <c r="X343" s="169" t="s">
        <v>135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515"/>
      <c r="C344" s="374"/>
      <c r="D344" s="206">
        <v>8</v>
      </c>
      <c r="E344" s="169" t="s">
        <v>330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391</v>
      </c>
      <c r="U344" s="169" t="s">
        <v>281</v>
      </c>
      <c r="V344" s="169" t="s">
        <v>283</v>
      </c>
      <c r="W344" s="175">
        <v>1</v>
      </c>
      <c r="X344" s="169" t="s">
        <v>273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515"/>
      <c r="C345" s="374"/>
      <c r="D345" s="206">
        <v>9</v>
      </c>
      <c r="E345" s="169" t="s">
        <v>433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358</v>
      </c>
      <c r="U345" s="169" t="s">
        <v>262</v>
      </c>
      <c r="V345" s="169" t="s">
        <v>277</v>
      </c>
      <c r="W345" s="175">
        <v>1</v>
      </c>
      <c r="X345" s="169" t="s">
        <v>273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516"/>
      <c r="C346" s="374"/>
      <c r="D346" s="206">
        <v>10</v>
      </c>
      <c r="E346" s="169" t="s">
        <v>454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358</v>
      </c>
      <c r="U346" s="169" t="s">
        <v>262</v>
      </c>
      <c r="V346" s="169" t="s">
        <v>277</v>
      </c>
      <c r="W346" s="175">
        <v>1</v>
      </c>
      <c r="X346" s="169" t="s">
        <v>273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514">
        <v>45904</v>
      </c>
      <c r="C347" s="374" t="str">
        <f t="shared" ref="C347" si="78">RIGHT(TEXT(B347,"aaa"),1)</f>
        <v>四</v>
      </c>
      <c r="D347" s="206">
        <v>1</v>
      </c>
      <c r="E347" s="169" t="s">
        <v>333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358</v>
      </c>
      <c r="U347" s="169" t="s">
        <v>396</v>
      </c>
      <c r="V347" s="169" t="s">
        <v>301</v>
      </c>
      <c r="W347" s="175">
        <v>1</v>
      </c>
      <c r="X347" s="169" t="s">
        <v>273</v>
      </c>
      <c r="Y347" s="167" t="s">
        <v>476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515"/>
      <c r="C348" s="374"/>
      <c r="D348" s="206">
        <v>2</v>
      </c>
      <c r="E348" s="169" t="s">
        <v>311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391</v>
      </c>
      <c r="U348" s="169" t="s">
        <v>281</v>
      </c>
      <c r="V348" s="169" t="s">
        <v>285</v>
      </c>
      <c r="W348" s="175">
        <v>1</v>
      </c>
      <c r="X348" s="169" t="s">
        <v>273</v>
      </c>
      <c r="Y348" s="172" t="s">
        <v>388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515"/>
      <c r="C349" s="374"/>
      <c r="D349" s="206">
        <v>3</v>
      </c>
      <c r="E349" s="169" t="s">
        <v>328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391</v>
      </c>
      <c r="U349" s="169" t="s">
        <v>281</v>
      </c>
      <c r="V349" s="169" t="s">
        <v>283</v>
      </c>
      <c r="W349" s="175">
        <v>1</v>
      </c>
      <c r="X349" s="169" t="s">
        <v>273</v>
      </c>
    </row>
    <row r="350" spans="2:34" hidden="1">
      <c r="B350" s="515"/>
      <c r="C350" s="374"/>
      <c r="D350" s="206">
        <v>4</v>
      </c>
      <c r="E350" s="169" t="s">
        <v>433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358</v>
      </c>
      <c r="U350" s="169" t="s">
        <v>262</v>
      </c>
      <c r="V350" s="169" t="s">
        <v>277</v>
      </c>
      <c r="W350" s="175">
        <v>1</v>
      </c>
      <c r="X350" s="169" t="s">
        <v>273</v>
      </c>
    </row>
    <row r="351" spans="2:34" hidden="1">
      <c r="B351" s="515"/>
      <c r="C351" s="374"/>
      <c r="D351" s="206">
        <v>5</v>
      </c>
      <c r="E351" s="169" t="s">
        <v>330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391</v>
      </c>
      <c r="U351" s="169" t="s">
        <v>281</v>
      </c>
      <c r="V351" s="169" t="s">
        <v>283</v>
      </c>
      <c r="W351" s="175">
        <v>1</v>
      </c>
      <c r="X351" s="169" t="s">
        <v>273</v>
      </c>
    </row>
    <row r="352" spans="2:34" hidden="1">
      <c r="B352" s="515"/>
      <c r="C352" s="374"/>
      <c r="D352" s="206">
        <v>6</v>
      </c>
      <c r="E352" s="169" t="s">
        <v>454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358</v>
      </c>
      <c r="U352" s="169" t="s">
        <v>262</v>
      </c>
      <c r="V352" s="169" t="s">
        <v>277</v>
      </c>
      <c r="W352" s="175">
        <v>1</v>
      </c>
      <c r="X352" s="169" t="s">
        <v>273</v>
      </c>
    </row>
    <row r="353" spans="2:24" hidden="1">
      <c r="B353" s="515"/>
      <c r="C353" s="374"/>
      <c r="D353" s="206">
        <v>7</v>
      </c>
      <c r="E353" s="169" t="s">
        <v>444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358</v>
      </c>
      <c r="U353" s="169" t="s">
        <v>262</v>
      </c>
      <c r="V353" s="169" t="s">
        <v>275</v>
      </c>
      <c r="W353" s="175">
        <v>1</v>
      </c>
      <c r="X353" s="169" t="s">
        <v>273</v>
      </c>
    </row>
    <row r="354" spans="2:24" hidden="1">
      <c r="B354" s="515"/>
      <c r="C354" s="374"/>
      <c r="D354" s="206">
        <v>8</v>
      </c>
      <c r="E354" s="169" t="s">
        <v>408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358</v>
      </c>
      <c r="U354" s="169" t="s">
        <v>262</v>
      </c>
      <c r="V354" s="169" t="s">
        <v>275</v>
      </c>
      <c r="W354" s="175">
        <v>1</v>
      </c>
      <c r="X354" s="169" t="s">
        <v>205</v>
      </c>
    </row>
    <row r="355" spans="2:24" hidden="1">
      <c r="B355" s="515"/>
      <c r="C355" s="374"/>
      <c r="D355" s="206">
        <v>9</v>
      </c>
      <c r="E355" s="169" t="s">
        <v>429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358</v>
      </c>
      <c r="U355" s="169" t="s">
        <v>262</v>
      </c>
      <c r="V355" s="169" t="s">
        <v>277</v>
      </c>
      <c r="W355" s="175">
        <v>1</v>
      </c>
      <c r="X355" s="169" t="s">
        <v>273</v>
      </c>
    </row>
    <row r="356" spans="2:24" hidden="1">
      <c r="B356" s="516"/>
      <c r="C356" s="374"/>
      <c r="D356" s="206">
        <v>10</v>
      </c>
      <c r="E356" s="169" t="s">
        <v>477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358</v>
      </c>
      <c r="U356" s="169" t="s">
        <v>262</v>
      </c>
      <c r="V356" s="169" t="s">
        <v>277</v>
      </c>
      <c r="W356" s="175">
        <v>1</v>
      </c>
      <c r="X356" s="169" t="s">
        <v>273</v>
      </c>
    </row>
    <row r="357" spans="2:24" hidden="1">
      <c r="B357" s="514">
        <v>45905</v>
      </c>
      <c r="C357" s="374" t="str">
        <f t="shared" ref="C357" si="81">RIGHT(TEXT(B357,"aaa"),1)</f>
        <v>五</v>
      </c>
      <c r="D357" s="206">
        <v>1</v>
      </c>
      <c r="E357" s="169" t="s">
        <v>330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391</v>
      </c>
      <c r="U357" s="169" t="s">
        <v>281</v>
      </c>
      <c r="V357" s="169" t="s">
        <v>283</v>
      </c>
      <c r="W357" s="175">
        <v>1</v>
      </c>
      <c r="X357" s="169" t="s">
        <v>273</v>
      </c>
    </row>
    <row r="358" spans="2:24" hidden="1">
      <c r="B358" s="515"/>
      <c r="C358" s="374"/>
      <c r="D358" s="206">
        <v>2</v>
      </c>
      <c r="E358" s="169" t="s">
        <v>333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358</v>
      </c>
      <c r="U358" s="169" t="s">
        <v>396</v>
      </c>
      <c r="V358" s="169" t="s">
        <v>301</v>
      </c>
      <c r="W358" s="175">
        <v>1</v>
      </c>
      <c r="X358" s="169" t="s">
        <v>273</v>
      </c>
    </row>
    <row r="359" spans="2:24" hidden="1">
      <c r="B359" s="515"/>
      <c r="C359" s="374"/>
      <c r="D359" s="206">
        <v>3</v>
      </c>
      <c r="E359" s="169" t="s">
        <v>328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391</v>
      </c>
      <c r="U359" s="169" t="s">
        <v>281</v>
      </c>
      <c r="V359" s="169" t="s">
        <v>283</v>
      </c>
      <c r="W359" s="175">
        <v>1</v>
      </c>
      <c r="X359" s="169" t="s">
        <v>273</v>
      </c>
    </row>
    <row r="360" spans="2:24" hidden="1">
      <c r="B360" s="515"/>
      <c r="C360" s="374"/>
      <c r="D360" s="206">
        <v>4</v>
      </c>
      <c r="E360" s="169" t="s">
        <v>470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358</v>
      </c>
      <c r="U360" s="169" t="s">
        <v>262</v>
      </c>
      <c r="V360" s="169" t="s">
        <v>275</v>
      </c>
      <c r="W360" s="175">
        <v>1</v>
      </c>
      <c r="X360" s="169" t="s">
        <v>175</v>
      </c>
    </row>
    <row r="361" spans="2:24" hidden="1">
      <c r="B361" s="515"/>
      <c r="C361" s="374"/>
      <c r="D361" s="206">
        <v>5</v>
      </c>
      <c r="E361" s="169" t="s">
        <v>408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358</v>
      </c>
      <c r="U361" s="169" t="s">
        <v>262</v>
      </c>
      <c r="V361" s="169" t="s">
        <v>275</v>
      </c>
      <c r="W361" s="175">
        <v>1</v>
      </c>
      <c r="X361" s="169" t="s">
        <v>205</v>
      </c>
    </row>
    <row r="362" spans="2:24" hidden="1">
      <c r="B362" s="515"/>
      <c r="C362" s="374"/>
      <c r="D362" s="206">
        <v>6</v>
      </c>
      <c r="E362" s="169" t="s">
        <v>311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391</v>
      </c>
      <c r="U362" s="169" t="s">
        <v>281</v>
      </c>
      <c r="V362" s="169" t="s">
        <v>285</v>
      </c>
      <c r="W362" s="175">
        <v>1</v>
      </c>
      <c r="X362" s="169" t="s">
        <v>273</v>
      </c>
    </row>
    <row r="363" spans="2:24" hidden="1">
      <c r="B363" s="515"/>
      <c r="C363" s="374"/>
      <c r="D363" s="206">
        <v>7</v>
      </c>
      <c r="E363" s="169" t="s">
        <v>429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358</v>
      </c>
      <c r="U363" s="169" t="s">
        <v>262</v>
      </c>
      <c r="V363" s="169" t="s">
        <v>277</v>
      </c>
      <c r="W363" s="175">
        <v>1</v>
      </c>
      <c r="X363" s="169" t="s">
        <v>273</v>
      </c>
    </row>
    <row r="364" spans="2:24" hidden="1">
      <c r="B364" s="515"/>
      <c r="C364" s="374"/>
      <c r="D364" s="206">
        <v>8</v>
      </c>
      <c r="E364" s="169" t="s">
        <v>477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358</v>
      </c>
      <c r="U364" s="169" t="s">
        <v>262</v>
      </c>
      <c r="V364" s="169" t="s">
        <v>277</v>
      </c>
      <c r="W364" s="175">
        <v>1</v>
      </c>
      <c r="X364" s="169" t="s">
        <v>273</v>
      </c>
    </row>
    <row r="365" spans="2:24" hidden="1">
      <c r="B365" s="515"/>
      <c r="C365" s="374"/>
      <c r="D365" s="206">
        <v>9</v>
      </c>
      <c r="E365" s="169" t="s">
        <v>472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391</v>
      </c>
      <c r="U365" s="169" t="s">
        <v>281</v>
      </c>
      <c r="V365" s="169" t="s">
        <v>283</v>
      </c>
      <c r="W365" s="175">
        <v>1</v>
      </c>
      <c r="X365" s="169" t="s">
        <v>273</v>
      </c>
    </row>
    <row r="366" spans="2:24" hidden="1">
      <c r="B366" s="516"/>
      <c r="C366" s="374"/>
      <c r="D366" s="206">
        <v>10</v>
      </c>
      <c r="E366" s="169" t="s">
        <v>381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358</v>
      </c>
      <c r="U366" s="169" t="s">
        <v>262</v>
      </c>
      <c r="V366" s="169" t="s">
        <v>277</v>
      </c>
      <c r="W366" s="175">
        <v>1</v>
      </c>
      <c r="X366" s="169" t="s">
        <v>135</v>
      </c>
    </row>
    <row r="367" spans="2:24" hidden="1">
      <c r="B367" s="514">
        <v>45906</v>
      </c>
      <c r="C367" s="374" t="str">
        <f t="shared" ref="C367" si="82">RIGHT(TEXT(B367,"aaa"),1)</f>
        <v>六</v>
      </c>
      <c r="D367" s="206">
        <v>1</v>
      </c>
      <c r="E367" s="169" t="s">
        <v>333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358</v>
      </c>
      <c r="U367" s="169" t="s">
        <v>396</v>
      </c>
      <c r="V367" s="169" t="s">
        <v>301</v>
      </c>
      <c r="W367" s="175">
        <v>1</v>
      </c>
      <c r="X367" s="169" t="s">
        <v>273</v>
      </c>
    </row>
    <row r="368" spans="2:24" hidden="1">
      <c r="B368" s="515"/>
      <c r="C368" s="374"/>
      <c r="D368" s="206">
        <v>2</v>
      </c>
      <c r="E368" s="169" t="s">
        <v>328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391</v>
      </c>
      <c r="U368" s="169" t="s">
        <v>281</v>
      </c>
      <c r="V368" s="169" t="s">
        <v>283</v>
      </c>
      <c r="W368" s="175">
        <v>1</v>
      </c>
      <c r="X368" s="169" t="s">
        <v>273</v>
      </c>
    </row>
    <row r="369" spans="2:24" hidden="1">
      <c r="B369" s="515"/>
      <c r="C369" s="374"/>
      <c r="D369" s="206">
        <v>3</v>
      </c>
      <c r="E369" s="169" t="s">
        <v>457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358</v>
      </c>
      <c r="U369" s="169" t="s">
        <v>262</v>
      </c>
      <c r="V369" s="169" t="s">
        <v>275</v>
      </c>
      <c r="W369" s="175">
        <v>1</v>
      </c>
      <c r="X369" s="169" t="s">
        <v>163</v>
      </c>
    </row>
    <row r="370" spans="2:24" hidden="1">
      <c r="B370" s="515"/>
      <c r="C370" s="374"/>
      <c r="D370" s="206">
        <v>4</v>
      </c>
      <c r="E370" s="169" t="s">
        <v>330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391</v>
      </c>
      <c r="U370" s="169" t="s">
        <v>281</v>
      </c>
      <c r="V370" s="169" t="s">
        <v>283</v>
      </c>
      <c r="W370" s="175">
        <v>1</v>
      </c>
      <c r="X370" s="169" t="s">
        <v>273</v>
      </c>
    </row>
    <row r="371" spans="2:24" hidden="1">
      <c r="B371" s="515"/>
      <c r="C371" s="374"/>
      <c r="D371" s="206">
        <v>5</v>
      </c>
      <c r="E371" s="169" t="s">
        <v>311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391</v>
      </c>
      <c r="U371" s="169" t="s">
        <v>281</v>
      </c>
      <c r="V371" s="169" t="s">
        <v>285</v>
      </c>
      <c r="W371" s="175">
        <v>1</v>
      </c>
      <c r="X371" s="169" t="s">
        <v>273</v>
      </c>
    </row>
    <row r="372" spans="2:24" hidden="1">
      <c r="B372" s="515"/>
      <c r="C372" s="374"/>
      <c r="D372" s="206">
        <v>6</v>
      </c>
      <c r="E372" s="169" t="s">
        <v>429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358</v>
      </c>
      <c r="U372" s="169" t="s">
        <v>262</v>
      </c>
      <c r="V372" s="169" t="s">
        <v>277</v>
      </c>
      <c r="W372" s="175">
        <v>1</v>
      </c>
      <c r="X372" s="169" t="s">
        <v>273</v>
      </c>
    </row>
    <row r="373" spans="2:24" hidden="1">
      <c r="B373" s="515"/>
      <c r="C373" s="374"/>
      <c r="D373" s="206">
        <v>7</v>
      </c>
      <c r="E373" s="169" t="s">
        <v>477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358</v>
      </c>
      <c r="U373" s="169" t="s">
        <v>262</v>
      </c>
      <c r="V373" s="169" t="s">
        <v>277</v>
      </c>
      <c r="W373" s="175">
        <v>1</v>
      </c>
      <c r="X373" s="169" t="s">
        <v>273</v>
      </c>
    </row>
    <row r="374" spans="2:24" hidden="1">
      <c r="B374" s="515"/>
      <c r="C374" s="374"/>
      <c r="D374" s="206">
        <v>8</v>
      </c>
      <c r="E374" s="169" t="s">
        <v>461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358</v>
      </c>
      <c r="U374" s="169" t="s">
        <v>262</v>
      </c>
      <c r="V374" s="169" t="s">
        <v>275</v>
      </c>
      <c r="W374" s="175">
        <v>1</v>
      </c>
      <c r="X374" s="169" t="s">
        <v>158</v>
      </c>
    </row>
    <row r="375" spans="2:24" hidden="1">
      <c r="B375" s="515"/>
      <c r="C375" s="374"/>
      <c r="D375" s="206">
        <v>9</v>
      </c>
      <c r="E375" s="169" t="s">
        <v>472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391</v>
      </c>
      <c r="U375" s="169" t="s">
        <v>281</v>
      </c>
      <c r="V375" s="169" t="s">
        <v>283</v>
      </c>
      <c r="W375" s="175">
        <v>1</v>
      </c>
      <c r="X375" s="169" t="s">
        <v>273</v>
      </c>
    </row>
    <row r="376" spans="2:24" hidden="1">
      <c r="B376" s="516"/>
      <c r="C376" s="374"/>
      <c r="D376" s="206">
        <v>10</v>
      </c>
      <c r="E376" s="169" t="s">
        <v>320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358</v>
      </c>
      <c r="U376" s="169" t="s">
        <v>262</v>
      </c>
      <c r="V376" s="169" t="s">
        <v>458</v>
      </c>
      <c r="W376" s="175">
        <v>1</v>
      </c>
      <c r="X376" s="169" t="s">
        <v>133</v>
      </c>
    </row>
    <row r="377" spans="2:24" hidden="1">
      <c r="B377" s="514">
        <v>45907</v>
      </c>
      <c r="C377" s="374" t="str">
        <f t="shared" ref="C377" si="83">RIGHT(TEXT(B377,"aaa"),1)</f>
        <v>日</v>
      </c>
      <c r="D377" s="206">
        <v>1</v>
      </c>
      <c r="E377" s="169" t="s">
        <v>333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358</v>
      </c>
      <c r="U377" s="169" t="s">
        <v>396</v>
      </c>
      <c r="V377" s="169" t="s">
        <v>301</v>
      </c>
      <c r="W377" s="175">
        <v>1</v>
      </c>
      <c r="X377" s="169" t="s">
        <v>273</v>
      </c>
    </row>
    <row r="378" spans="2:24" hidden="1">
      <c r="B378" s="515"/>
      <c r="C378" s="374"/>
      <c r="D378" s="206">
        <v>2</v>
      </c>
      <c r="E378" s="169" t="s">
        <v>408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358</v>
      </c>
      <c r="U378" s="169" t="s">
        <v>262</v>
      </c>
      <c r="V378" s="169" t="s">
        <v>275</v>
      </c>
      <c r="W378" s="175">
        <v>1</v>
      </c>
      <c r="X378" s="169" t="s">
        <v>205</v>
      </c>
    </row>
    <row r="379" spans="2:24" hidden="1">
      <c r="B379" s="515"/>
      <c r="C379" s="374"/>
      <c r="D379" s="206">
        <v>3</v>
      </c>
      <c r="E379" s="169" t="s">
        <v>478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358</v>
      </c>
      <c r="U379" s="169" t="s">
        <v>396</v>
      </c>
      <c r="V379" s="169" t="s">
        <v>301</v>
      </c>
      <c r="W379" s="175">
        <v>1</v>
      </c>
      <c r="X379" s="169" t="s">
        <v>188</v>
      </c>
    </row>
    <row r="380" spans="2:24" hidden="1">
      <c r="B380" s="515"/>
      <c r="C380" s="374"/>
      <c r="D380" s="206">
        <v>4</v>
      </c>
      <c r="E380" s="169" t="s">
        <v>470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358</v>
      </c>
      <c r="U380" s="169" t="s">
        <v>262</v>
      </c>
      <c r="V380" s="169" t="s">
        <v>275</v>
      </c>
      <c r="W380" s="175">
        <v>1</v>
      </c>
      <c r="X380" s="169" t="s">
        <v>175</v>
      </c>
    </row>
    <row r="381" spans="2:24" hidden="1">
      <c r="B381" s="515"/>
      <c r="C381" s="374"/>
      <c r="D381" s="206">
        <v>5</v>
      </c>
      <c r="E381" s="169" t="s">
        <v>479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358</v>
      </c>
      <c r="U381" s="169" t="s">
        <v>262</v>
      </c>
      <c r="V381" s="169" t="s">
        <v>275</v>
      </c>
      <c r="W381" s="175">
        <v>1</v>
      </c>
      <c r="X381" s="169" t="s">
        <v>133</v>
      </c>
    </row>
    <row r="382" spans="2:24" hidden="1">
      <c r="B382" s="515"/>
      <c r="C382" s="374"/>
      <c r="D382" s="206">
        <v>6</v>
      </c>
      <c r="E382" s="169" t="s">
        <v>328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391</v>
      </c>
      <c r="U382" s="169" t="s">
        <v>281</v>
      </c>
      <c r="V382" s="169" t="s">
        <v>283</v>
      </c>
      <c r="W382" s="175">
        <v>1</v>
      </c>
      <c r="X382" s="169" t="s">
        <v>273</v>
      </c>
    </row>
    <row r="383" spans="2:24" hidden="1">
      <c r="B383" s="515"/>
      <c r="C383" s="374"/>
      <c r="D383" s="206">
        <v>7</v>
      </c>
      <c r="E383" s="169" t="s">
        <v>330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391</v>
      </c>
      <c r="U383" s="169" t="s">
        <v>281</v>
      </c>
      <c r="V383" s="169" t="s">
        <v>283</v>
      </c>
      <c r="W383" s="175">
        <v>1</v>
      </c>
      <c r="X383" s="169" t="s">
        <v>273</v>
      </c>
    </row>
    <row r="384" spans="2:24" hidden="1">
      <c r="B384" s="515"/>
      <c r="C384" s="374"/>
      <c r="D384" s="206">
        <v>8</v>
      </c>
      <c r="E384" s="169" t="s">
        <v>423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391</v>
      </c>
      <c r="U384" s="169" t="s">
        <v>281</v>
      </c>
      <c r="V384" s="169" t="s">
        <v>285</v>
      </c>
      <c r="W384" s="175">
        <v>1</v>
      </c>
      <c r="X384" s="169" t="s">
        <v>273</v>
      </c>
    </row>
    <row r="385" spans="2:24" hidden="1">
      <c r="B385" s="515"/>
      <c r="C385" s="374"/>
      <c r="D385" s="206">
        <v>9</v>
      </c>
      <c r="E385" s="169" t="s">
        <v>454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358</v>
      </c>
      <c r="U385" s="169" t="s">
        <v>262</v>
      </c>
      <c r="V385" s="169" t="s">
        <v>277</v>
      </c>
      <c r="W385" s="175">
        <v>1</v>
      </c>
      <c r="X385" s="169" t="s">
        <v>273</v>
      </c>
    </row>
    <row r="386" spans="2:24" hidden="1">
      <c r="B386" s="516"/>
      <c r="C386" s="374"/>
      <c r="D386" s="206">
        <v>10</v>
      </c>
      <c r="E386" s="169" t="s">
        <v>477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358</v>
      </c>
      <c r="U386" s="169" t="s">
        <v>262</v>
      </c>
      <c r="V386" s="169" t="s">
        <v>277</v>
      </c>
      <c r="W386" s="175">
        <v>1</v>
      </c>
      <c r="X386" s="169" t="s">
        <v>273</v>
      </c>
    </row>
    <row r="387" spans="2:24" hidden="1">
      <c r="B387" s="514">
        <v>45908</v>
      </c>
      <c r="C387" s="374" t="str">
        <f t="shared" ref="C387" si="84">RIGHT(TEXT(B387,"aaa"),1)</f>
        <v>一</v>
      </c>
      <c r="D387" s="206">
        <v>1</v>
      </c>
      <c r="E387" s="169" t="s">
        <v>333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358</v>
      </c>
      <c r="U387" s="169" t="s">
        <v>396</v>
      </c>
      <c r="V387" s="169" t="s">
        <v>301</v>
      </c>
      <c r="W387" s="175">
        <v>1</v>
      </c>
      <c r="X387" s="169" t="s">
        <v>273</v>
      </c>
    </row>
    <row r="388" spans="2:24" hidden="1">
      <c r="B388" s="515"/>
      <c r="C388" s="374"/>
      <c r="D388" s="206">
        <v>2</v>
      </c>
      <c r="E388" s="169" t="s">
        <v>423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391</v>
      </c>
      <c r="U388" s="169" t="s">
        <v>281</v>
      </c>
      <c r="V388" s="169" t="s">
        <v>285</v>
      </c>
      <c r="W388" s="175">
        <v>1</v>
      </c>
      <c r="X388" s="169" t="s">
        <v>273</v>
      </c>
    </row>
    <row r="389" spans="2:24" hidden="1">
      <c r="B389" s="515"/>
      <c r="C389" s="374"/>
      <c r="D389" s="206">
        <v>3</v>
      </c>
      <c r="E389" s="169" t="s">
        <v>311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391</v>
      </c>
      <c r="U389" s="169" t="s">
        <v>281</v>
      </c>
      <c r="V389" s="169" t="s">
        <v>285</v>
      </c>
      <c r="W389" s="175">
        <v>1</v>
      </c>
      <c r="X389" s="169" t="s">
        <v>273</v>
      </c>
    </row>
    <row r="390" spans="2:24" hidden="1">
      <c r="B390" s="515"/>
      <c r="C390" s="374"/>
      <c r="D390" s="206">
        <v>4</v>
      </c>
      <c r="E390" s="169" t="s">
        <v>330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391</v>
      </c>
      <c r="U390" s="169" t="s">
        <v>281</v>
      </c>
      <c r="V390" s="169" t="s">
        <v>283</v>
      </c>
      <c r="W390" s="175">
        <v>1</v>
      </c>
      <c r="X390" s="169" t="s">
        <v>273</v>
      </c>
    </row>
    <row r="391" spans="2:24" hidden="1">
      <c r="B391" s="515"/>
      <c r="C391" s="374"/>
      <c r="D391" s="206">
        <v>5</v>
      </c>
      <c r="E391" s="169" t="s">
        <v>477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358</v>
      </c>
      <c r="U391" s="169" t="s">
        <v>262</v>
      </c>
      <c r="V391" s="169" t="s">
        <v>277</v>
      </c>
      <c r="W391" s="175">
        <v>1</v>
      </c>
      <c r="X391" s="169" t="s">
        <v>273</v>
      </c>
    </row>
    <row r="392" spans="2:24" hidden="1">
      <c r="B392" s="515"/>
      <c r="C392" s="374"/>
      <c r="D392" s="206">
        <v>6</v>
      </c>
      <c r="E392" s="169" t="s">
        <v>408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358</v>
      </c>
      <c r="U392" s="169" t="s">
        <v>262</v>
      </c>
      <c r="V392" s="169" t="s">
        <v>275</v>
      </c>
      <c r="W392" s="175">
        <v>1</v>
      </c>
      <c r="X392" s="169" t="s">
        <v>205</v>
      </c>
    </row>
    <row r="393" spans="2:24" hidden="1">
      <c r="B393" s="515"/>
      <c r="C393" s="374"/>
      <c r="D393" s="206">
        <v>7</v>
      </c>
      <c r="E393" s="169" t="s">
        <v>444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358</v>
      </c>
      <c r="U393" s="169" t="s">
        <v>262</v>
      </c>
      <c r="V393" s="169" t="s">
        <v>275</v>
      </c>
      <c r="W393" s="175">
        <v>1</v>
      </c>
      <c r="X393" s="169" t="s">
        <v>273</v>
      </c>
    </row>
    <row r="394" spans="2:24" hidden="1">
      <c r="B394" s="515"/>
      <c r="C394" s="374"/>
      <c r="D394" s="206">
        <v>8</v>
      </c>
      <c r="E394" s="169" t="s">
        <v>472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391</v>
      </c>
      <c r="U394" s="169" t="s">
        <v>281</v>
      </c>
      <c r="V394" s="169" t="s">
        <v>283</v>
      </c>
      <c r="W394" s="175">
        <v>1</v>
      </c>
      <c r="X394" s="169" t="s">
        <v>273</v>
      </c>
    </row>
    <row r="395" spans="2:24" hidden="1">
      <c r="B395" s="515"/>
      <c r="C395" s="374"/>
      <c r="D395" s="206">
        <v>9</v>
      </c>
      <c r="E395" s="169" t="s">
        <v>304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358</v>
      </c>
      <c r="U395" s="169" t="s">
        <v>396</v>
      </c>
      <c r="V395" s="169" t="s">
        <v>301</v>
      </c>
      <c r="W395" s="175">
        <v>1</v>
      </c>
      <c r="X395" s="169" t="s">
        <v>273</v>
      </c>
    </row>
    <row r="396" spans="2:24" hidden="1">
      <c r="B396" s="516"/>
      <c r="C396" s="374"/>
      <c r="D396" s="206">
        <v>10</v>
      </c>
      <c r="E396" s="169" t="s">
        <v>455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358</v>
      </c>
      <c r="U396" s="169" t="s">
        <v>396</v>
      </c>
      <c r="V396" s="169" t="s">
        <v>301</v>
      </c>
      <c r="W396" s="175">
        <v>1</v>
      </c>
      <c r="X396" s="169" t="s">
        <v>184</v>
      </c>
    </row>
    <row r="397" spans="2:24" hidden="1">
      <c r="B397" s="514">
        <v>45909</v>
      </c>
      <c r="C397" s="374" t="str">
        <f t="shared" ref="C397" si="85">RIGHT(TEXT(B397,"aaa"),1)</f>
        <v>二</v>
      </c>
      <c r="D397" s="206">
        <v>1</v>
      </c>
      <c r="E397" s="169" t="s">
        <v>333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358</v>
      </c>
      <c r="U397" s="169" t="s">
        <v>396</v>
      </c>
      <c r="V397" s="169" t="s">
        <v>301</v>
      </c>
      <c r="W397" s="175">
        <v>1</v>
      </c>
      <c r="X397" s="169" t="s">
        <v>273</v>
      </c>
    </row>
    <row r="398" spans="2:24" hidden="1">
      <c r="B398" s="515"/>
      <c r="C398" s="374"/>
      <c r="D398" s="206">
        <v>2</v>
      </c>
      <c r="E398" s="169" t="s">
        <v>328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391</v>
      </c>
      <c r="U398" s="169" t="s">
        <v>281</v>
      </c>
      <c r="V398" s="169" t="s">
        <v>283</v>
      </c>
      <c r="W398" s="175">
        <v>1</v>
      </c>
      <c r="X398" s="169" t="s">
        <v>273</v>
      </c>
    </row>
    <row r="399" spans="2:24" hidden="1">
      <c r="B399" s="515"/>
      <c r="C399" s="374"/>
      <c r="D399" s="206">
        <v>3</v>
      </c>
      <c r="E399" s="169" t="s">
        <v>457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358</v>
      </c>
      <c r="U399" s="169" t="s">
        <v>262</v>
      </c>
      <c r="V399" s="169" t="s">
        <v>275</v>
      </c>
      <c r="W399" s="175">
        <v>1</v>
      </c>
      <c r="X399" s="169" t="s">
        <v>163</v>
      </c>
    </row>
    <row r="400" spans="2:24" hidden="1">
      <c r="B400" s="515"/>
      <c r="C400" s="374"/>
      <c r="D400" s="206">
        <v>4</v>
      </c>
      <c r="E400" s="169" t="s">
        <v>429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358</v>
      </c>
      <c r="U400" s="169" t="s">
        <v>262</v>
      </c>
      <c r="V400" s="169" t="s">
        <v>277</v>
      </c>
      <c r="W400" s="175">
        <v>1</v>
      </c>
      <c r="X400" s="169" t="s">
        <v>273</v>
      </c>
    </row>
    <row r="401" spans="2:24" hidden="1">
      <c r="B401" s="515"/>
      <c r="C401" s="374"/>
      <c r="D401" s="206">
        <v>5</v>
      </c>
      <c r="E401" s="169" t="s">
        <v>330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391</v>
      </c>
      <c r="U401" s="169" t="s">
        <v>281</v>
      </c>
      <c r="V401" s="169" t="s">
        <v>283</v>
      </c>
      <c r="W401" s="175">
        <v>1</v>
      </c>
      <c r="X401" s="169" t="s">
        <v>273</v>
      </c>
    </row>
    <row r="402" spans="2:24" hidden="1">
      <c r="B402" s="515"/>
      <c r="C402" s="374"/>
      <c r="D402" s="206">
        <v>6</v>
      </c>
      <c r="E402" s="169" t="s">
        <v>477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358</v>
      </c>
      <c r="U402" s="169" t="s">
        <v>262</v>
      </c>
      <c r="V402" s="169" t="s">
        <v>277</v>
      </c>
      <c r="W402" s="175">
        <v>1</v>
      </c>
      <c r="X402" s="169" t="s">
        <v>273</v>
      </c>
    </row>
    <row r="403" spans="2:24" hidden="1">
      <c r="B403" s="515"/>
      <c r="C403" s="374"/>
      <c r="D403" s="206">
        <v>7</v>
      </c>
      <c r="E403" s="169" t="s">
        <v>423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391</v>
      </c>
      <c r="U403" s="169" t="s">
        <v>281</v>
      </c>
      <c r="V403" s="169" t="s">
        <v>285</v>
      </c>
      <c r="W403" s="175">
        <v>1</v>
      </c>
      <c r="X403" s="169" t="s">
        <v>273</v>
      </c>
    </row>
    <row r="404" spans="2:24" hidden="1">
      <c r="B404" s="515"/>
      <c r="C404" s="374"/>
      <c r="D404" s="206">
        <v>8</v>
      </c>
      <c r="E404" s="169" t="s">
        <v>408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358</v>
      </c>
      <c r="U404" s="169" t="s">
        <v>262</v>
      </c>
      <c r="V404" s="169" t="s">
        <v>275</v>
      </c>
      <c r="W404" s="175">
        <v>1</v>
      </c>
      <c r="X404" s="169" t="s">
        <v>205</v>
      </c>
    </row>
    <row r="405" spans="2:24" hidden="1">
      <c r="B405" s="515"/>
      <c r="C405" s="374"/>
      <c r="D405" s="206">
        <v>9</v>
      </c>
      <c r="E405" s="169" t="s">
        <v>331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391</v>
      </c>
      <c r="U405" s="169" t="s">
        <v>281</v>
      </c>
      <c r="V405" s="169" t="s">
        <v>288</v>
      </c>
      <c r="W405" s="175">
        <v>1</v>
      </c>
      <c r="X405" s="169" t="s">
        <v>134</v>
      </c>
    </row>
    <row r="406" spans="2:24" hidden="1">
      <c r="B406" s="516"/>
      <c r="C406" s="374"/>
      <c r="D406" s="206">
        <v>10</v>
      </c>
      <c r="E406" s="169" t="s">
        <v>381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358</v>
      </c>
      <c r="U406" s="169" t="s">
        <v>262</v>
      </c>
      <c r="V406" s="169" t="s">
        <v>277</v>
      </c>
      <c r="W406" s="175">
        <v>1</v>
      </c>
      <c r="X406" s="169" t="s">
        <v>135</v>
      </c>
    </row>
    <row r="407" spans="2:24" hidden="1">
      <c r="B407" s="514">
        <v>45910</v>
      </c>
      <c r="C407" s="374" t="str">
        <f t="shared" ref="C407" si="93">RIGHT(TEXT(B407,"aaa"),1)</f>
        <v>三</v>
      </c>
      <c r="D407" s="206">
        <v>1</v>
      </c>
      <c r="E407" s="169" t="s">
        <v>328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391</v>
      </c>
      <c r="U407" s="169" t="s">
        <v>281</v>
      </c>
      <c r="V407" s="169" t="s">
        <v>283</v>
      </c>
      <c r="W407" s="175">
        <v>1</v>
      </c>
      <c r="X407" s="169" t="s">
        <v>273</v>
      </c>
    </row>
    <row r="408" spans="2:24" hidden="1">
      <c r="B408" s="515"/>
      <c r="C408" s="374"/>
      <c r="D408" s="206">
        <v>2</v>
      </c>
      <c r="E408" s="169" t="s">
        <v>333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358</v>
      </c>
      <c r="U408" s="169" t="s">
        <v>396</v>
      </c>
      <c r="V408" s="169" t="s">
        <v>301</v>
      </c>
      <c r="W408" s="175">
        <v>1</v>
      </c>
      <c r="X408" s="169" t="s">
        <v>273</v>
      </c>
    </row>
    <row r="409" spans="2:24" hidden="1">
      <c r="B409" s="515"/>
      <c r="C409" s="374"/>
      <c r="D409" s="206">
        <v>3</v>
      </c>
      <c r="E409" s="169" t="s">
        <v>330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391</v>
      </c>
      <c r="U409" s="169" t="s">
        <v>281</v>
      </c>
      <c r="V409" s="169" t="s">
        <v>283</v>
      </c>
      <c r="W409" s="175">
        <v>1</v>
      </c>
      <c r="X409" s="169" t="s">
        <v>273</v>
      </c>
    </row>
    <row r="410" spans="2:24" hidden="1">
      <c r="B410" s="515"/>
      <c r="C410" s="374"/>
      <c r="D410" s="206">
        <v>4</v>
      </c>
      <c r="E410" s="169" t="s">
        <v>304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358</v>
      </c>
      <c r="U410" s="169" t="s">
        <v>396</v>
      </c>
      <c r="V410" s="169" t="s">
        <v>301</v>
      </c>
      <c r="W410" s="175">
        <v>1</v>
      </c>
      <c r="X410" s="169" t="s">
        <v>273</v>
      </c>
    </row>
    <row r="411" spans="2:24" hidden="1">
      <c r="B411" s="515"/>
      <c r="C411" s="374"/>
      <c r="D411" s="206">
        <v>5</v>
      </c>
      <c r="E411" s="169" t="s">
        <v>455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358</v>
      </c>
      <c r="U411" s="169" t="s">
        <v>396</v>
      </c>
      <c r="V411" s="169" t="s">
        <v>301</v>
      </c>
      <c r="W411" s="175">
        <v>1</v>
      </c>
      <c r="X411" s="169" t="s">
        <v>184</v>
      </c>
    </row>
    <row r="412" spans="2:24" hidden="1">
      <c r="B412" s="515"/>
      <c r="C412" s="374"/>
      <c r="D412" s="206">
        <v>6</v>
      </c>
      <c r="E412" s="169" t="s">
        <v>320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358</v>
      </c>
      <c r="U412" s="169" t="s">
        <v>290</v>
      </c>
      <c r="V412" s="169" t="s">
        <v>458</v>
      </c>
      <c r="W412" s="175">
        <v>1</v>
      </c>
      <c r="X412" s="169" t="s">
        <v>133</v>
      </c>
    </row>
    <row r="413" spans="2:24" hidden="1">
      <c r="B413" s="515"/>
      <c r="C413" s="374"/>
      <c r="D413" s="206">
        <v>7</v>
      </c>
      <c r="E413" s="169" t="s">
        <v>429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358</v>
      </c>
      <c r="U413" s="169" t="s">
        <v>262</v>
      </c>
      <c r="V413" s="169" t="s">
        <v>277</v>
      </c>
      <c r="W413" s="175">
        <v>1</v>
      </c>
      <c r="X413" s="169" t="s">
        <v>273</v>
      </c>
    </row>
    <row r="414" spans="2:24" hidden="1">
      <c r="B414" s="515"/>
      <c r="C414" s="374"/>
      <c r="D414" s="206">
        <v>8</v>
      </c>
      <c r="E414" s="169" t="s">
        <v>408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358</v>
      </c>
      <c r="U414" s="169" t="s">
        <v>262</v>
      </c>
      <c r="V414" s="169" t="s">
        <v>275</v>
      </c>
      <c r="W414" s="175">
        <v>1</v>
      </c>
      <c r="X414" s="169" t="s">
        <v>205</v>
      </c>
    </row>
    <row r="415" spans="2:24" hidden="1">
      <c r="B415" s="515"/>
      <c r="C415" s="374"/>
      <c r="D415" s="206">
        <v>9</v>
      </c>
      <c r="E415" s="169" t="s">
        <v>477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358</v>
      </c>
      <c r="U415" s="169" t="s">
        <v>262</v>
      </c>
      <c r="V415" s="169" t="s">
        <v>277</v>
      </c>
      <c r="W415" s="175">
        <v>1</v>
      </c>
      <c r="X415" s="169" t="s">
        <v>273</v>
      </c>
    </row>
    <row r="416" spans="2:24" hidden="1">
      <c r="B416" s="516"/>
      <c r="C416" s="374"/>
      <c r="D416" s="206">
        <v>10</v>
      </c>
      <c r="E416" s="169" t="s">
        <v>411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358</v>
      </c>
      <c r="U416" s="169" t="s">
        <v>262</v>
      </c>
      <c r="V416" s="169" t="s">
        <v>277</v>
      </c>
      <c r="W416" s="175">
        <v>1</v>
      </c>
      <c r="X416" s="169" t="s">
        <v>204</v>
      </c>
    </row>
    <row r="417" spans="2:24" hidden="1">
      <c r="B417" s="514">
        <v>45911</v>
      </c>
      <c r="C417" s="374" t="str">
        <f t="shared" ref="C417" si="94">RIGHT(TEXT(B417,"aaa"),1)</f>
        <v>四</v>
      </c>
      <c r="D417" s="206">
        <v>1</v>
      </c>
      <c r="E417" s="169" t="s">
        <v>333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358</v>
      </c>
      <c r="U417" s="169" t="s">
        <v>396</v>
      </c>
      <c r="V417" s="169" t="s">
        <v>301</v>
      </c>
      <c r="W417" s="175">
        <v>1</v>
      </c>
      <c r="X417" s="169" t="s">
        <v>273</v>
      </c>
    </row>
    <row r="418" spans="2:24" hidden="1">
      <c r="B418" s="515"/>
      <c r="C418" s="374"/>
      <c r="D418" s="206">
        <v>2</v>
      </c>
      <c r="E418" s="169" t="s">
        <v>328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391</v>
      </c>
      <c r="U418" s="169" t="s">
        <v>281</v>
      </c>
      <c r="V418" s="169" t="s">
        <v>283</v>
      </c>
      <c r="W418" s="175">
        <v>1</v>
      </c>
      <c r="X418" s="169" t="s">
        <v>273</v>
      </c>
    </row>
    <row r="419" spans="2:24" hidden="1">
      <c r="B419" s="515"/>
      <c r="C419" s="374"/>
      <c r="D419" s="206">
        <v>3</v>
      </c>
      <c r="E419" s="169" t="s">
        <v>477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358</v>
      </c>
      <c r="U419" s="169" t="s">
        <v>262</v>
      </c>
      <c r="V419" s="169" t="s">
        <v>277</v>
      </c>
      <c r="W419" s="175">
        <v>1</v>
      </c>
      <c r="X419" s="169" t="s">
        <v>273</v>
      </c>
    </row>
    <row r="420" spans="2:24" hidden="1">
      <c r="B420" s="515"/>
      <c r="C420" s="374"/>
      <c r="D420" s="206">
        <v>4</v>
      </c>
      <c r="E420" s="169" t="s">
        <v>472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391</v>
      </c>
      <c r="U420" s="169" t="s">
        <v>281</v>
      </c>
      <c r="V420" s="169" t="s">
        <v>283</v>
      </c>
      <c r="W420" s="175">
        <v>1</v>
      </c>
      <c r="X420" s="169" t="s">
        <v>273</v>
      </c>
    </row>
    <row r="421" spans="2:24" hidden="1">
      <c r="B421" s="515"/>
      <c r="C421" s="374"/>
      <c r="D421" s="206">
        <v>5</v>
      </c>
      <c r="E421" s="169" t="s">
        <v>330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391</v>
      </c>
      <c r="U421" s="169" t="s">
        <v>281</v>
      </c>
      <c r="V421" s="169" t="s">
        <v>283</v>
      </c>
      <c r="W421" s="175">
        <v>1</v>
      </c>
      <c r="X421" s="169" t="s">
        <v>273</v>
      </c>
    </row>
    <row r="422" spans="2:24" hidden="1">
      <c r="B422" s="515"/>
      <c r="C422" s="374"/>
      <c r="D422" s="206">
        <v>6</v>
      </c>
      <c r="E422" s="169" t="s">
        <v>459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358</v>
      </c>
      <c r="U422" s="169" t="s">
        <v>262</v>
      </c>
      <c r="V422" s="169" t="s">
        <v>277</v>
      </c>
      <c r="W422" s="175">
        <v>1</v>
      </c>
      <c r="X422" s="169" t="s">
        <v>273</v>
      </c>
    </row>
    <row r="423" spans="2:24" hidden="1">
      <c r="B423" s="515"/>
      <c r="C423" s="374"/>
      <c r="D423" s="206">
        <v>7</v>
      </c>
      <c r="E423" s="169" t="s">
        <v>454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358</v>
      </c>
      <c r="U423" s="169" t="s">
        <v>262</v>
      </c>
      <c r="V423" s="169" t="s">
        <v>277</v>
      </c>
      <c r="W423" s="175">
        <v>1</v>
      </c>
      <c r="X423" s="169" t="s">
        <v>273</v>
      </c>
    </row>
    <row r="424" spans="2:24" hidden="1">
      <c r="B424" s="515"/>
      <c r="C424" s="374"/>
      <c r="D424" s="206">
        <v>8</v>
      </c>
      <c r="E424" s="169" t="s">
        <v>453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358</v>
      </c>
      <c r="U424" s="169" t="s">
        <v>262</v>
      </c>
      <c r="V424" s="169" t="s">
        <v>275</v>
      </c>
      <c r="W424" s="175">
        <v>1</v>
      </c>
      <c r="X424" s="169" t="s">
        <v>273</v>
      </c>
    </row>
    <row r="425" spans="2:24" hidden="1">
      <c r="B425" s="515"/>
      <c r="C425" s="374"/>
      <c r="D425" s="206">
        <v>9</v>
      </c>
      <c r="E425" s="169" t="s">
        <v>429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358</v>
      </c>
      <c r="U425" s="169" t="s">
        <v>262</v>
      </c>
      <c r="V425" s="169" t="s">
        <v>277</v>
      </c>
      <c r="W425" s="175">
        <v>1</v>
      </c>
      <c r="X425" s="169" t="s">
        <v>273</v>
      </c>
    </row>
    <row r="426" spans="2:24" hidden="1">
      <c r="B426" s="516"/>
      <c r="C426" s="374"/>
      <c r="D426" s="206">
        <v>10</v>
      </c>
      <c r="E426" s="169" t="s">
        <v>381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358</v>
      </c>
      <c r="U426" s="169" t="s">
        <v>262</v>
      </c>
      <c r="V426" s="169" t="s">
        <v>277</v>
      </c>
      <c r="W426" s="175">
        <v>1</v>
      </c>
      <c r="X426" s="169" t="s">
        <v>135</v>
      </c>
    </row>
    <row r="427" spans="2:24" hidden="1">
      <c r="B427" s="514">
        <v>45912</v>
      </c>
      <c r="C427" s="374" t="str">
        <f t="shared" ref="C427" si="95">RIGHT(TEXT(B427,"aaa"),1)</f>
        <v>五</v>
      </c>
      <c r="D427" s="206">
        <v>1</v>
      </c>
      <c r="E427" s="169" t="s">
        <v>333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358</v>
      </c>
      <c r="U427" s="169" t="s">
        <v>396</v>
      </c>
      <c r="V427" s="169" t="s">
        <v>301</v>
      </c>
      <c r="W427" s="175">
        <v>1</v>
      </c>
      <c r="X427" s="169" t="s">
        <v>273</v>
      </c>
    </row>
    <row r="428" spans="2:24" hidden="1">
      <c r="B428" s="515"/>
      <c r="C428" s="374"/>
      <c r="D428" s="206">
        <v>2</v>
      </c>
      <c r="E428" s="169" t="s">
        <v>328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391</v>
      </c>
      <c r="U428" s="169" t="s">
        <v>281</v>
      </c>
      <c r="V428" s="169" t="s">
        <v>283</v>
      </c>
      <c r="W428" s="175">
        <v>1</v>
      </c>
      <c r="X428" s="169" t="s">
        <v>273</v>
      </c>
    </row>
    <row r="429" spans="2:24" hidden="1">
      <c r="B429" s="515"/>
      <c r="C429" s="374"/>
      <c r="D429" s="206">
        <v>3</v>
      </c>
      <c r="E429" s="169" t="s">
        <v>311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391</v>
      </c>
      <c r="U429" s="169" t="s">
        <v>281</v>
      </c>
      <c r="V429" s="169" t="s">
        <v>285</v>
      </c>
      <c r="W429" s="175">
        <v>1</v>
      </c>
      <c r="X429" s="169" t="s">
        <v>273</v>
      </c>
    </row>
    <row r="430" spans="2:24" hidden="1">
      <c r="B430" s="515"/>
      <c r="C430" s="374"/>
      <c r="D430" s="206">
        <v>4</v>
      </c>
      <c r="E430" s="169" t="s">
        <v>408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358</v>
      </c>
      <c r="U430" s="169" t="s">
        <v>262</v>
      </c>
      <c r="V430" s="169" t="s">
        <v>275</v>
      </c>
      <c r="W430" s="175">
        <v>1</v>
      </c>
      <c r="X430" s="169" t="s">
        <v>205</v>
      </c>
    </row>
    <row r="431" spans="2:24" hidden="1">
      <c r="B431" s="515"/>
      <c r="C431" s="374"/>
      <c r="D431" s="206">
        <v>5</v>
      </c>
      <c r="E431" s="169" t="s">
        <v>330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391</v>
      </c>
      <c r="U431" s="169" t="s">
        <v>281</v>
      </c>
      <c r="V431" s="169" t="s">
        <v>283</v>
      </c>
      <c r="W431" s="175">
        <v>1</v>
      </c>
      <c r="X431" s="169" t="s">
        <v>273</v>
      </c>
    </row>
    <row r="432" spans="2:24" hidden="1">
      <c r="B432" s="515"/>
      <c r="C432" s="374"/>
      <c r="D432" s="206">
        <v>6</v>
      </c>
      <c r="E432" s="169" t="s">
        <v>457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358</v>
      </c>
      <c r="U432" s="169" t="s">
        <v>262</v>
      </c>
      <c r="V432" s="169" t="s">
        <v>275</v>
      </c>
      <c r="W432" s="175">
        <v>1</v>
      </c>
      <c r="X432" s="169" t="s">
        <v>163</v>
      </c>
    </row>
    <row r="433" spans="2:24" hidden="1">
      <c r="B433" s="515"/>
      <c r="C433" s="374"/>
      <c r="D433" s="206">
        <v>7</v>
      </c>
      <c r="E433" s="169" t="s">
        <v>433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358</v>
      </c>
      <c r="U433" s="169" t="s">
        <v>262</v>
      </c>
      <c r="V433" s="169" t="s">
        <v>277</v>
      </c>
      <c r="W433" s="175">
        <v>1</v>
      </c>
      <c r="X433" s="169" t="s">
        <v>273</v>
      </c>
    </row>
    <row r="434" spans="2:24" hidden="1">
      <c r="B434" s="515"/>
      <c r="C434" s="374"/>
      <c r="D434" s="206">
        <v>8</v>
      </c>
      <c r="E434" s="169" t="s">
        <v>477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358</v>
      </c>
      <c r="U434" s="169" t="s">
        <v>262</v>
      </c>
      <c r="V434" s="169" t="s">
        <v>277</v>
      </c>
      <c r="W434" s="175">
        <v>1</v>
      </c>
      <c r="X434" s="169" t="s">
        <v>273</v>
      </c>
    </row>
    <row r="435" spans="2:24" hidden="1">
      <c r="B435" s="515"/>
      <c r="C435" s="374"/>
      <c r="D435" s="206">
        <v>9</v>
      </c>
      <c r="E435" s="169" t="s">
        <v>429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358</v>
      </c>
      <c r="U435" s="169" t="s">
        <v>262</v>
      </c>
      <c r="V435" s="169" t="s">
        <v>277</v>
      </c>
      <c r="W435" s="175">
        <v>1</v>
      </c>
      <c r="X435" s="169" t="s">
        <v>273</v>
      </c>
    </row>
    <row r="436" spans="2:24" hidden="1">
      <c r="B436" s="516"/>
      <c r="C436" s="374"/>
      <c r="D436" s="206">
        <v>10</v>
      </c>
      <c r="E436" s="169" t="s">
        <v>302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358</v>
      </c>
      <c r="U436" s="169" t="s">
        <v>396</v>
      </c>
      <c r="V436" s="169" t="s">
        <v>301</v>
      </c>
      <c r="W436" s="175">
        <v>1</v>
      </c>
      <c r="X436" s="169" t="s">
        <v>273</v>
      </c>
    </row>
    <row r="437" spans="2:24" hidden="1">
      <c r="B437" s="514">
        <v>45913</v>
      </c>
      <c r="C437" s="374" t="str">
        <f t="shared" ref="C437" si="96">RIGHT(TEXT(B437,"aaa"),1)</f>
        <v>六</v>
      </c>
      <c r="D437" s="206">
        <v>1</v>
      </c>
      <c r="E437" s="169" t="s">
        <v>408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358</v>
      </c>
      <c r="U437" s="169" t="s">
        <v>262</v>
      </c>
      <c r="V437" s="169" t="s">
        <v>275</v>
      </c>
      <c r="W437" s="175">
        <v>1</v>
      </c>
      <c r="X437" s="169" t="s">
        <v>205</v>
      </c>
    </row>
    <row r="438" spans="2:24" hidden="1">
      <c r="B438" s="515"/>
      <c r="C438" s="374"/>
      <c r="D438" s="206">
        <v>2</v>
      </c>
      <c r="E438" s="169" t="s">
        <v>333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358</v>
      </c>
      <c r="U438" s="169" t="s">
        <v>396</v>
      </c>
      <c r="V438" s="169" t="s">
        <v>301</v>
      </c>
      <c r="W438" s="175">
        <v>1</v>
      </c>
      <c r="X438" s="169" t="s">
        <v>273</v>
      </c>
    </row>
    <row r="439" spans="2:24" hidden="1">
      <c r="B439" s="515"/>
      <c r="C439" s="374"/>
      <c r="D439" s="206">
        <v>3</v>
      </c>
      <c r="E439" s="169" t="s">
        <v>457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358</v>
      </c>
      <c r="U439" s="169" t="s">
        <v>262</v>
      </c>
      <c r="V439" s="169" t="s">
        <v>275</v>
      </c>
      <c r="W439" s="175">
        <v>1</v>
      </c>
      <c r="X439" s="169" t="s">
        <v>163</v>
      </c>
    </row>
    <row r="440" spans="2:24" hidden="1">
      <c r="B440" s="515"/>
      <c r="C440" s="374"/>
      <c r="D440" s="206">
        <v>4</v>
      </c>
      <c r="E440" s="169" t="s">
        <v>328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391</v>
      </c>
      <c r="U440" s="169" t="s">
        <v>281</v>
      </c>
      <c r="V440" s="169" t="s">
        <v>283</v>
      </c>
      <c r="W440" s="175">
        <v>1</v>
      </c>
      <c r="X440" s="169" t="s">
        <v>273</v>
      </c>
    </row>
    <row r="441" spans="2:24" hidden="1">
      <c r="B441" s="515"/>
      <c r="C441" s="374"/>
      <c r="D441" s="206">
        <v>5</v>
      </c>
      <c r="E441" s="169" t="s">
        <v>429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358</v>
      </c>
      <c r="U441" s="169" t="s">
        <v>262</v>
      </c>
      <c r="V441" s="169" t="s">
        <v>277</v>
      </c>
      <c r="W441" s="175">
        <v>1</v>
      </c>
      <c r="X441" s="169" t="s">
        <v>273</v>
      </c>
    </row>
    <row r="442" spans="2:24" hidden="1">
      <c r="B442" s="515"/>
      <c r="C442" s="374"/>
      <c r="D442" s="206">
        <v>6</v>
      </c>
      <c r="E442" s="169" t="s">
        <v>433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358</v>
      </c>
      <c r="U442" s="169" t="s">
        <v>262</v>
      </c>
      <c r="V442" s="169" t="s">
        <v>277</v>
      </c>
      <c r="W442" s="175">
        <v>1</v>
      </c>
      <c r="X442" s="169" t="s">
        <v>273</v>
      </c>
    </row>
    <row r="443" spans="2:24" hidden="1">
      <c r="B443" s="515"/>
      <c r="C443" s="374"/>
      <c r="D443" s="206">
        <v>7</v>
      </c>
      <c r="E443" s="169" t="s">
        <v>330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391</v>
      </c>
      <c r="U443" s="169" t="s">
        <v>281</v>
      </c>
      <c r="V443" s="169" t="s">
        <v>283</v>
      </c>
      <c r="W443" s="175">
        <v>1</v>
      </c>
      <c r="X443" s="169" t="s">
        <v>273</v>
      </c>
    </row>
    <row r="444" spans="2:24" hidden="1">
      <c r="B444" s="515"/>
      <c r="C444" s="374"/>
      <c r="D444" s="206">
        <v>8</v>
      </c>
      <c r="E444" s="169" t="s">
        <v>381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358</v>
      </c>
      <c r="U444" s="169" t="s">
        <v>262</v>
      </c>
      <c r="V444" s="169" t="s">
        <v>277</v>
      </c>
      <c r="W444" s="175">
        <v>1</v>
      </c>
      <c r="X444" s="169" t="s">
        <v>135</v>
      </c>
    </row>
    <row r="445" spans="2:24" hidden="1">
      <c r="B445" s="515"/>
      <c r="C445" s="374"/>
      <c r="D445" s="206">
        <v>9</v>
      </c>
      <c r="E445" s="169" t="s">
        <v>477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358</v>
      </c>
      <c r="U445" s="169" t="s">
        <v>262</v>
      </c>
      <c r="V445" s="169" t="s">
        <v>277</v>
      </c>
      <c r="W445" s="175">
        <v>1</v>
      </c>
      <c r="X445" s="169" t="s">
        <v>273</v>
      </c>
    </row>
    <row r="446" spans="2:24" hidden="1">
      <c r="B446" s="516"/>
      <c r="C446" s="374"/>
      <c r="D446" s="206">
        <v>10</v>
      </c>
      <c r="E446" s="169" t="s">
        <v>471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358</v>
      </c>
      <c r="U446" s="169" t="s">
        <v>396</v>
      </c>
      <c r="V446" s="169" t="s">
        <v>301</v>
      </c>
      <c r="W446" s="175">
        <v>1</v>
      </c>
      <c r="X446" s="169" t="s">
        <v>185</v>
      </c>
    </row>
    <row r="447" spans="2:24" hidden="1">
      <c r="B447" s="514">
        <v>45914</v>
      </c>
      <c r="C447" s="374" t="str">
        <f t="shared" ref="C447" si="97">RIGHT(TEXT(B447,"aaa"),1)</f>
        <v>日</v>
      </c>
      <c r="D447" s="206">
        <v>1</v>
      </c>
      <c r="E447" s="169" t="s">
        <v>457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358</v>
      </c>
      <c r="U447" s="169" t="s">
        <v>262</v>
      </c>
      <c r="V447" s="169" t="s">
        <v>275</v>
      </c>
      <c r="W447" s="175">
        <v>1</v>
      </c>
      <c r="X447" s="169" t="s">
        <v>163</v>
      </c>
    </row>
    <row r="448" spans="2:24" hidden="1">
      <c r="B448" s="515"/>
      <c r="C448" s="374"/>
      <c r="D448" s="206">
        <v>2</v>
      </c>
      <c r="E448" s="169" t="s">
        <v>328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391</v>
      </c>
      <c r="U448" s="169" t="s">
        <v>281</v>
      </c>
      <c r="V448" s="169" t="s">
        <v>283</v>
      </c>
      <c r="W448" s="175">
        <v>1</v>
      </c>
      <c r="X448" s="169" t="s">
        <v>273</v>
      </c>
    </row>
    <row r="449" spans="2:24" hidden="1">
      <c r="B449" s="515"/>
      <c r="C449" s="374"/>
      <c r="D449" s="206">
        <v>3</v>
      </c>
      <c r="E449" s="169" t="s">
        <v>330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391</v>
      </c>
      <c r="U449" s="169" t="s">
        <v>281</v>
      </c>
      <c r="V449" s="169" t="s">
        <v>283</v>
      </c>
      <c r="W449" s="175">
        <v>1</v>
      </c>
      <c r="X449" s="169" t="s">
        <v>273</v>
      </c>
    </row>
    <row r="450" spans="2:24" hidden="1">
      <c r="B450" s="515"/>
      <c r="C450" s="374"/>
      <c r="D450" s="206">
        <v>4</v>
      </c>
      <c r="E450" s="169" t="s">
        <v>333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358</v>
      </c>
      <c r="U450" s="169" t="s">
        <v>396</v>
      </c>
      <c r="V450" s="169" t="s">
        <v>301</v>
      </c>
      <c r="W450" s="175">
        <v>1</v>
      </c>
      <c r="X450" s="169" t="s">
        <v>273</v>
      </c>
    </row>
    <row r="451" spans="2:24" hidden="1">
      <c r="B451" s="515"/>
      <c r="C451" s="374"/>
      <c r="D451" s="206">
        <v>5</v>
      </c>
      <c r="E451" s="169" t="s">
        <v>447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358</v>
      </c>
      <c r="U451" s="169" t="s">
        <v>262</v>
      </c>
      <c r="V451" s="169" t="s">
        <v>275</v>
      </c>
      <c r="W451" s="175">
        <v>1</v>
      </c>
      <c r="X451" s="169" t="s">
        <v>174</v>
      </c>
    </row>
    <row r="452" spans="2:24" hidden="1">
      <c r="B452" s="515"/>
      <c r="C452" s="374"/>
      <c r="D452" s="206">
        <v>6</v>
      </c>
      <c r="E452" s="169" t="s">
        <v>470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358</v>
      </c>
      <c r="U452" s="169" t="s">
        <v>262</v>
      </c>
      <c r="V452" s="169" t="s">
        <v>275</v>
      </c>
      <c r="W452" s="175">
        <v>1</v>
      </c>
      <c r="X452" s="169" t="s">
        <v>175</v>
      </c>
    </row>
    <row r="453" spans="2:24" hidden="1">
      <c r="B453" s="515"/>
      <c r="C453" s="374"/>
      <c r="D453" s="206">
        <v>7</v>
      </c>
      <c r="E453" s="169" t="s">
        <v>418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358</v>
      </c>
      <c r="U453" s="169" t="s">
        <v>262</v>
      </c>
      <c r="V453" s="169" t="s">
        <v>275</v>
      </c>
      <c r="W453" s="175">
        <v>1</v>
      </c>
      <c r="X453" s="169" t="s">
        <v>273</v>
      </c>
    </row>
    <row r="454" spans="2:24" hidden="1">
      <c r="B454" s="515"/>
      <c r="C454" s="374"/>
      <c r="D454" s="206">
        <v>8</v>
      </c>
      <c r="E454" s="169" t="s">
        <v>408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358</v>
      </c>
      <c r="U454" s="169" t="s">
        <v>262</v>
      </c>
      <c r="V454" s="169" t="s">
        <v>275</v>
      </c>
      <c r="W454" s="175">
        <v>1</v>
      </c>
      <c r="X454" s="169" t="s">
        <v>205</v>
      </c>
    </row>
    <row r="455" spans="2:24" hidden="1">
      <c r="B455" s="515"/>
      <c r="C455" s="374"/>
      <c r="D455" s="206">
        <v>9</v>
      </c>
      <c r="E455" s="169" t="s">
        <v>461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358</v>
      </c>
      <c r="U455" s="169" t="s">
        <v>262</v>
      </c>
      <c r="V455" s="169" t="s">
        <v>275</v>
      </c>
      <c r="W455" s="175">
        <v>1</v>
      </c>
      <c r="X455" s="169" t="s">
        <v>158</v>
      </c>
    </row>
    <row r="456" spans="2:24" hidden="1">
      <c r="B456" s="516"/>
      <c r="C456" s="374"/>
      <c r="D456" s="206">
        <v>10</v>
      </c>
      <c r="E456" s="169" t="s">
        <v>480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358</v>
      </c>
      <c r="U456" s="169" t="s">
        <v>262</v>
      </c>
      <c r="V456" s="169" t="s">
        <v>275</v>
      </c>
      <c r="W456" s="175">
        <v>1</v>
      </c>
      <c r="X456" s="169" t="s">
        <v>158</v>
      </c>
    </row>
    <row r="457" spans="2:24" hidden="1">
      <c r="B457" s="514">
        <v>45915</v>
      </c>
      <c r="C457" s="374" t="str">
        <f t="shared" ref="C457" si="98">RIGHT(TEXT(B457,"aaa"),1)</f>
        <v>一</v>
      </c>
      <c r="D457" s="206">
        <v>1</v>
      </c>
      <c r="E457" s="169" t="s">
        <v>333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358</v>
      </c>
      <c r="U457" s="169" t="s">
        <v>396</v>
      </c>
      <c r="V457" s="169" t="s">
        <v>301</v>
      </c>
      <c r="W457" s="175">
        <v>1</v>
      </c>
      <c r="X457" s="169" t="s">
        <v>273</v>
      </c>
    </row>
    <row r="458" spans="2:24" hidden="1">
      <c r="B458" s="515"/>
      <c r="C458" s="374"/>
      <c r="D458" s="206">
        <v>2</v>
      </c>
      <c r="E458" s="169" t="s">
        <v>328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391</v>
      </c>
      <c r="U458" s="169" t="s">
        <v>281</v>
      </c>
      <c r="V458" s="169" t="s">
        <v>283</v>
      </c>
      <c r="W458" s="175">
        <v>1</v>
      </c>
      <c r="X458" s="169" t="s">
        <v>273</v>
      </c>
    </row>
    <row r="459" spans="2:24" hidden="1">
      <c r="B459" s="515"/>
      <c r="C459" s="374"/>
      <c r="D459" s="206">
        <v>3</v>
      </c>
      <c r="E459" s="169" t="s">
        <v>457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358</v>
      </c>
      <c r="U459" s="169" t="s">
        <v>262</v>
      </c>
      <c r="V459" s="169" t="s">
        <v>275</v>
      </c>
      <c r="W459" s="175">
        <v>1</v>
      </c>
      <c r="X459" s="169" t="s">
        <v>163</v>
      </c>
    </row>
    <row r="460" spans="2:24" hidden="1">
      <c r="B460" s="515"/>
      <c r="C460" s="374"/>
      <c r="D460" s="206">
        <v>4</v>
      </c>
      <c r="E460" s="169" t="s">
        <v>304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358</v>
      </c>
      <c r="U460" s="169" t="s">
        <v>396</v>
      </c>
      <c r="V460" s="169" t="s">
        <v>301</v>
      </c>
      <c r="W460" s="175">
        <v>1</v>
      </c>
      <c r="X460" s="169" t="s">
        <v>273</v>
      </c>
    </row>
    <row r="461" spans="2:24" hidden="1">
      <c r="B461" s="515"/>
      <c r="C461" s="374"/>
      <c r="D461" s="206">
        <v>5</v>
      </c>
      <c r="E461" s="169" t="s">
        <v>481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358</v>
      </c>
      <c r="U461" s="169" t="s">
        <v>262</v>
      </c>
      <c r="V461" s="169" t="s">
        <v>275</v>
      </c>
      <c r="W461" s="175">
        <v>1</v>
      </c>
      <c r="X461" s="169" t="s">
        <v>159</v>
      </c>
    </row>
    <row r="462" spans="2:24" hidden="1">
      <c r="B462" s="515"/>
      <c r="C462" s="374"/>
      <c r="D462" s="206">
        <v>6</v>
      </c>
      <c r="E462" s="169" t="s">
        <v>417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358</v>
      </c>
      <c r="U462" s="169" t="s">
        <v>262</v>
      </c>
      <c r="V462" s="169" t="s">
        <v>275</v>
      </c>
      <c r="W462" s="175">
        <v>1</v>
      </c>
      <c r="X462" s="169" t="s">
        <v>162</v>
      </c>
    </row>
    <row r="463" spans="2:24" hidden="1">
      <c r="B463" s="515"/>
      <c r="C463" s="374"/>
      <c r="D463" s="206">
        <v>7</v>
      </c>
      <c r="E463" s="169" t="s">
        <v>330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391</v>
      </c>
      <c r="U463" s="169" t="s">
        <v>281</v>
      </c>
      <c r="V463" s="169" t="s">
        <v>283</v>
      </c>
      <c r="W463" s="175">
        <v>1</v>
      </c>
      <c r="X463" s="169" t="s">
        <v>273</v>
      </c>
    </row>
    <row r="464" spans="2:24" hidden="1">
      <c r="B464" s="515"/>
      <c r="C464" s="374"/>
      <c r="D464" s="206">
        <v>8</v>
      </c>
      <c r="E464" s="169" t="s">
        <v>429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358</v>
      </c>
      <c r="U464" s="169" t="s">
        <v>262</v>
      </c>
      <c r="V464" s="169" t="s">
        <v>277</v>
      </c>
      <c r="W464" s="175">
        <v>1</v>
      </c>
      <c r="X464" s="169" t="s">
        <v>273</v>
      </c>
    </row>
    <row r="465" spans="2:24" hidden="1">
      <c r="B465" s="515"/>
      <c r="C465" s="374"/>
      <c r="D465" s="206">
        <v>9</v>
      </c>
      <c r="E465" s="169" t="s">
        <v>477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358</v>
      </c>
      <c r="U465" s="169" t="s">
        <v>262</v>
      </c>
      <c r="V465" s="169" t="s">
        <v>309</v>
      </c>
      <c r="W465" s="175">
        <v>1</v>
      </c>
      <c r="X465" s="169" t="s">
        <v>273</v>
      </c>
    </row>
    <row r="466" spans="2:24" hidden="1">
      <c r="B466" s="516"/>
      <c r="C466" s="374"/>
      <c r="D466" s="206">
        <v>10</v>
      </c>
      <c r="E466" s="169" t="s">
        <v>320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358</v>
      </c>
      <c r="U466" s="169" t="s">
        <v>290</v>
      </c>
      <c r="V466" s="169" t="s">
        <v>458</v>
      </c>
      <c r="W466" s="175">
        <v>1</v>
      </c>
      <c r="X466" s="169" t="s">
        <v>133</v>
      </c>
    </row>
    <row r="467" spans="2:24" hidden="1">
      <c r="B467" s="514">
        <v>45916</v>
      </c>
      <c r="C467" s="374" t="str">
        <f t="shared" ref="C467" si="106">RIGHT(TEXT(B467,"aaa"),1)</f>
        <v>二</v>
      </c>
      <c r="D467" s="206">
        <v>1</v>
      </c>
      <c r="E467" s="169" t="s">
        <v>333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358</v>
      </c>
      <c r="U467" s="169" t="s">
        <v>396</v>
      </c>
      <c r="V467" s="169" t="s">
        <v>301</v>
      </c>
      <c r="W467" s="175">
        <v>1</v>
      </c>
      <c r="X467" s="169" t="s">
        <v>273</v>
      </c>
    </row>
    <row r="468" spans="2:24" hidden="1">
      <c r="B468" s="515"/>
      <c r="C468" s="374"/>
      <c r="D468" s="206">
        <v>2</v>
      </c>
      <c r="E468" s="169" t="s">
        <v>328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391</v>
      </c>
      <c r="U468" s="169" t="s">
        <v>281</v>
      </c>
      <c r="V468" s="169" t="s">
        <v>283</v>
      </c>
      <c r="W468" s="175">
        <v>1</v>
      </c>
      <c r="X468" s="169" t="s">
        <v>273</v>
      </c>
    </row>
    <row r="469" spans="2:24" hidden="1">
      <c r="B469" s="515"/>
      <c r="C469" s="374"/>
      <c r="D469" s="206">
        <v>3</v>
      </c>
      <c r="E469" s="169" t="s">
        <v>330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391</v>
      </c>
      <c r="U469" s="169" t="s">
        <v>281</v>
      </c>
      <c r="V469" s="169" t="s">
        <v>283</v>
      </c>
      <c r="W469" s="175">
        <v>1</v>
      </c>
      <c r="X469" s="169" t="s">
        <v>273</v>
      </c>
    </row>
    <row r="470" spans="2:24" hidden="1">
      <c r="B470" s="515"/>
      <c r="C470" s="374"/>
      <c r="D470" s="206">
        <v>4</v>
      </c>
      <c r="E470" s="169" t="s">
        <v>393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358</v>
      </c>
      <c r="U470" s="169" t="s">
        <v>262</v>
      </c>
      <c r="V470" s="169" t="s">
        <v>277</v>
      </c>
      <c r="W470" s="175">
        <v>1</v>
      </c>
      <c r="X470" s="169" t="s">
        <v>203</v>
      </c>
    </row>
    <row r="471" spans="2:24" hidden="1">
      <c r="B471" s="515"/>
      <c r="C471" s="374"/>
      <c r="D471" s="206">
        <v>5</v>
      </c>
      <c r="E471" s="169" t="s">
        <v>304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358</v>
      </c>
      <c r="U471" s="169" t="s">
        <v>396</v>
      </c>
      <c r="V471" s="169" t="s">
        <v>301</v>
      </c>
      <c r="W471" s="175">
        <v>1</v>
      </c>
      <c r="X471" s="169" t="s">
        <v>273</v>
      </c>
    </row>
    <row r="472" spans="2:24" hidden="1">
      <c r="B472" s="515"/>
      <c r="C472" s="374"/>
      <c r="D472" s="206">
        <v>6</v>
      </c>
      <c r="E472" s="169" t="s">
        <v>408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358</v>
      </c>
      <c r="U472" s="169" t="s">
        <v>262</v>
      </c>
      <c r="V472" s="169" t="s">
        <v>275</v>
      </c>
      <c r="W472" s="175">
        <v>1</v>
      </c>
      <c r="X472" s="169" t="s">
        <v>205</v>
      </c>
    </row>
    <row r="473" spans="2:24" hidden="1">
      <c r="B473" s="515"/>
      <c r="C473" s="374"/>
      <c r="D473" s="206">
        <v>7</v>
      </c>
      <c r="E473" s="169" t="s">
        <v>477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358</v>
      </c>
      <c r="U473" s="169" t="s">
        <v>262</v>
      </c>
      <c r="V473" s="169" t="s">
        <v>309</v>
      </c>
      <c r="W473" s="175">
        <v>1</v>
      </c>
      <c r="X473" s="169" t="s">
        <v>273</v>
      </c>
    </row>
    <row r="474" spans="2:24" hidden="1">
      <c r="B474" s="515"/>
      <c r="C474" s="374"/>
      <c r="D474" s="206">
        <v>8</v>
      </c>
      <c r="E474" s="169" t="s">
        <v>429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358</v>
      </c>
      <c r="U474" s="169" t="s">
        <v>262</v>
      </c>
      <c r="V474" s="169" t="s">
        <v>277</v>
      </c>
      <c r="W474" s="175">
        <v>1</v>
      </c>
      <c r="X474" s="169" t="s">
        <v>273</v>
      </c>
    </row>
    <row r="475" spans="2:24" hidden="1">
      <c r="B475" s="515"/>
      <c r="C475" s="374"/>
      <c r="D475" s="206">
        <v>9</v>
      </c>
      <c r="E475" s="169" t="s">
        <v>452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358</v>
      </c>
      <c r="U475" s="169" t="s">
        <v>262</v>
      </c>
      <c r="V475" s="169" t="s">
        <v>275</v>
      </c>
      <c r="W475" s="175">
        <v>1</v>
      </c>
      <c r="X475" s="169" t="s">
        <v>273</v>
      </c>
    </row>
    <row r="476" spans="2:24" hidden="1">
      <c r="B476" s="516"/>
      <c r="C476" s="374"/>
      <c r="D476" s="206">
        <v>10</v>
      </c>
      <c r="E476" s="169" t="s">
        <v>455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358</v>
      </c>
      <c r="U476" s="169" t="s">
        <v>396</v>
      </c>
      <c r="V476" s="169" t="s">
        <v>301</v>
      </c>
      <c r="W476" s="175">
        <v>1</v>
      </c>
      <c r="X476" s="169" t="s">
        <v>184</v>
      </c>
    </row>
    <row r="477" spans="2:24" hidden="1">
      <c r="B477" s="514">
        <v>45917</v>
      </c>
      <c r="C477" s="374" t="str">
        <f t="shared" ref="C477" si="107">RIGHT(TEXT(B477,"aaa"),1)</f>
        <v>三</v>
      </c>
      <c r="D477" s="206">
        <v>1</v>
      </c>
      <c r="E477" s="169" t="s">
        <v>457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358</v>
      </c>
      <c r="U477" s="169" t="s">
        <v>262</v>
      </c>
      <c r="V477" s="169" t="s">
        <v>275</v>
      </c>
      <c r="W477" s="175">
        <v>1</v>
      </c>
      <c r="X477" s="169" t="s">
        <v>163</v>
      </c>
    </row>
    <row r="478" spans="2:24" hidden="1">
      <c r="B478" s="515"/>
      <c r="C478" s="374"/>
      <c r="D478" s="206">
        <v>2</v>
      </c>
      <c r="E478" s="169" t="s">
        <v>333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358</v>
      </c>
      <c r="U478" s="169" t="s">
        <v>396</v>
      </c>
      <c r="V478" s="169" t="s">
        <v>301</v>
      </c>
      <c r="W478" s="175">
        <v>1</v>
      </c>
      <c r="X478" s="169" t="s">
        <v>273</v>
      </c>
    </row>
    <row r="479" spans="2:24" hidden="1">
      <c r="B479" s="515"/>
      <c r="C479" s="374"/>
      <c r="D479" s="206">
        <v>3</v>
      </c>
      <c r="E479" s="169" t="s">
        <v>328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391</v>
      </c>
      <c r="U479" s="169" t="s">
        <v>281</v>
      </c>
      <c r="V479" s="169" t="s">
        <v>283</v>
      </c>
      <c r="W479" s="175">
        <v>1</v>
      </c>
      <c r="X479" s="169" t="s">
        <v>273</v>
      </c>
    </row>
    <row r="480" spans="2:24" hidden="1">
      <c r="B480" s="515"/>
      <c r="C480" s="374"/>
      <c r="D480" s="206">
        <v>4</v>
      </c>
      <c r="E480" s="169" t="s">
        <v>408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358</v>
      </c>
      <c r="U480" s="169" t="s">
        <v>262</v>
      </c>
      <c r="V480" s="169" t="s">
        <v>275</v>
      </c>
      <c r="W480" s="175">
        <v>1</v>
      </c>
      <c r="X480" s="169" t="s">
        <v>205</v>
      </c>
    </row>
    <row r="481" spans="2:24" hidden="1">
      <c r="B481" s="515"/>
      <c r="C481" s="374"/>
      <c r="D481" s="206">
        <v>5</v>
      </c>
      <c r="E481" s="169" t="s">
        <v>482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358</v>
      </c>
      <c r="U481" s="169" t="s">
        <v>262</v>
      </c>
      <c r="V481" s="169" t="s">
        <v>483</v>
      </c>
      <c r="W481" s="175">
        <v>1</v>
      </c>
      <c r="X481" s="169" t="s">
        <v>134</v>
      </c>
    </row>
    <row r="482" spans="2:24" hidden="1">
      <c r="B482" s="515"/>
      <c r="C482" s="374"/>
      <c r="D482" s="206">
        <v>6</v>
      </c>
      <c r="E482" s="169" t="s">
        <v>330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391</v>
      </c>
      <c r="U482" s="169" t="s">
        <v>281</v>
      </c>
      <c r="V482" s="169" t="s">
        <v>283</v>
      </c>
      <c r="W482" s="175">
        <v>1</v>
      </c>
      <c r="X482" s="169" t="s">
        <v>273</v>
      </c>
    </row>
    <row r="483" spans="2:24" hidden="1">
      <c r="B483" s="515"/>
      <c r="C483" s="374"/>
      <c r="D483" s="206">
        <v>7</v>
      </c>
      <c r="E483" s="169" t="s">
        <v>477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358</v>
      </c>
      <c r="U483" s="169" t="s">
        <v>262</v>
      </c>
      <c r="V483" s="169" t="s">
        <v>277</v>
      </c>
      <c r="W483" s="175">
        <v>1</v>
      </c>
      <c r="X483" s="169" t="s">
        <v>273</v>
      </c>
    </row>
    <row r="484" spans="2:24" hidden="1">
      <c r="B484" s="515"/>
      <c r="C484" s="374"/>
      <c r="D484" s="206">
        <v>8</v>
      </c>
      <c r="E484" s="169" t="s">
        <v>454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358</v>
      </c>
      <c r="U484" s="169" t="s">
        <v>262</v>
      </c>
      <c r="V484" s="169" t="s">
        <v>277</v>
      </c>
      <c r="W484" s="175">
        <v>1</v>
      </c>
      <c r="X484" s="169" t="s">
        <v>273</v>
      </c>
    </row>
    <row r="485" spans="2:24" hidden="1">
      <c r="B485" s="515"/>
      <c r="C485" s="374"/>
      <c r="D485" s="206">
        <v>9</v>
      </c>
      <c r="E485" s="169" t="s">
        <v>461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358</v>
      </c>
      <c r="U485" s="169" t="s">
        <v>262</v>
      </c>
      <c r="V485" s="169" t="s">
        <v>275</v>
      </c>
      <c r="W485" s="175">
        <v>1</v>
      </c>
      <c r="X485" s="169" t="s">
        <v>158</v>
      </c>
    </row>
    <row r="486" spans="2:24" hidden="1">
      <c r="B486" s="516"/>
      <c r="C486" s="374"/>
      <c r="D486" s="206">
        <v>10</v>
      </c>
      <c r="E486" s="169" t="s">
        <v>304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358</v>
      </c>
      <c r="U486" s="169" t="s">
        <v>396</v>
      </c>
      <c r="V486" s="169" t="s">
        <v>301</v>
      </c>
      <c r="W486" s="175">
        <v>1</v>
      </c>
      <c r="X486" s="169" t="s">
        <v>273</v>
      </c>
    </row>
    <row r="487" spans="2:24" hidden="1">
      <c r="B487" s="514">
        <v>45918</v>
      </c>
      <c r="C487" s="374" t="str">
        <f t="shared" ref="C487" si="108">RIGHT(TEXT(B487,"aaa"),1)</f>
        <v>四</v>
      </c>
      <c r="D487" s="206">
        <v>1</v>
      </c>
      <c r="E487" s="169" t="s">
        <v>328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391</v>
      </c>
      <c r="U487" s="169" t="s">
        <v>281</v>
      </c>
      <c r="V487" s="169" t="s">
        <v>283</v>
      </c>
      <c r="W487" s="175">
        <v>1</v>
      </c>
      <c r="X487" s="169" t="s">
        <v>273</v>
      </c>
    </row>
    <row r="488" spans="2:24" hidden="1">
      <c r="B488" s="515"/>
      <c r="C488" s="374"/>
      <c r="D488" s="206">
        <v>2</v>
      </c>
      <c r="E488" s="169" t="s">
        <v>330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391</v>
      </c>
      <c r="U488" s="169" t="s">
        <v>281</v>
      </c>
      <c r="V488" s="169" t="s">
        <v>283</v>
      </c>
      <c r="W488" s="175">
        <v>1</v>
      </c>
      <c r="X488" s="169" t="s">
        <v>273</v>
      </c>
    </row>
    <row r="489" spans="2:24" hidden="1">
      <c r="B489" s="515"/>
      <c r="C489" s="374"/>
      <c r="D489" s="206">
        <v>3</v>
      </c>
      <c r="E489" s="169" t="s">
        <v>333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358</v>
      </c>
      <c r="U489" s="169" t="s">
        <v>396</v>
      </c>
      <c r="V489" s="169" t="s">
        <v>301</v>
      </c>
      <c r="W489" s="175">
        <v>1</v>
      </c>
      <c r="X489" s="169" t="s">
        <v>273</v>
      </c>
    </row>
    <row r="490" spans="2:24" hidden="1">
      <c r="B490" s="515"/>
      <c r="C490" s="374"/>
      <c r="D490" s="206">
        <v>4</v>
      </c>
      <c r="E490" s="169" t="s">
        <v>408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358</v>
      </c>
      <c r="U490" s="169" t="s">
        <v>262</v>
      </c>
      <c r="V490" s="169" t="s">
        <v>275</v>
      </c>
      <c r="W490" s="175">
        <v>1</v>
      </c>
      <c r="X490" s="169" t="s">
        <v>205</v>
      </c>
    </row>
    <row r="491" spans="2:24" hidden="1">
      <c r="B491" s="515"/>
      <c r="C491" s="374"/>
      <c r="D491" s="206">
        <v>5</v>
      </c>
      <c r="E491" s="169" t="s">
        <v>429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358</v>
      </c>
      <c r="U491" s="169" t="s">
        <v>262</v>
      </c>
      <c r="V491" s="169" t="s">
        <v>277</v>
      </c>
      <c r="W491" s="175">
        <v>1</v>
      </c>
      <c r="X491" s="169" t="s">
        <v>273</v>
      </c>
    </row>
    <row r="492" spans="2:24" hidden="1">
      <c r="B492" s="515"/>
      <c r="C492" s="374"/>
      <c r="D492" s="206">
        <v>6</v>
      </c>
      <c r="E492" s="169" t="s">
        <v>484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358</v>
      </c>
      <c r="U492" s="169" t="s">
        <v>262</v>
      </c>
      <c r="V492" s="169" t="s">
        <v>309</v>
      </c>
      <c r="W492" s="175">
        <v>1</v>
      </c>
      <c r="X492" s="169" t="s">
        <v>144</v>
      </c>
    </row>
    <row r="493" spans="2:24" hidden="1">
      <c r="B493" s="515"/>
      <c r="C493" s="374"/>
      <c r="D493" s="206">
        <v>7</v>
      </c>
      <c r="E493" s="169" t="s">
        <v>311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391</v>
      </c>
      <c r="U493" s="169" t="s">
        <v>281</v>
      </c>
      <c r="V493" s="169" t="s">
        <v>283</v>
      </c>
      <c r="W493" s="175">
        <v>1</v>
      </c>
      <c r="X493" s="169" t="s">
        <v>273</v>
      </c>
    </row>
    <row r="494" spans="2:24" hidden="1">
      <c r="B494" s="515"/>
      <c r="C494" s="374"/>
      <c r="D494" s="206">
        <v>8</v>
      </c>
      <c r="E494" s="169" t="s">
        <v>457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358</v>
      </c>
      <c r="U494" s="169" t="s">
        <v>262</v>
      </c>
      <c r="V494" s="169" t="s">
        <v>275</v>
      </c>
      <c r="W494" s="175">
        <v>1</v>
      </c>
      <c r="X494" s="169" t="s">
        <v>163</v>
      </c>
    </row>
    <row r="495" spans="2:24" hidden="1">
      <c r="B495" s="515"/>
      <c r="C495" s="374"/>
      <c r="D495" s="206">
        <v>9</v>
      </c>
      <c r="E495" s="169" t="s">
        <v>432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391</v>
      </c>
      <c r="U495" s="169" t="s">
        <v>281</v>
      </c>
      <c r="V495" s="169" t="s">
        <v>288</v>
      </c>
      <c r="W495" s="175">
        <v>1</v>
      </c>
      <c r="X495" s="169" t="s">
        <v>134</v>
      </c>
    </row>
    <row r="496" spans="2:24" hidden="1">
      <c r="B496" s="516"/>
      <c r="C496" s="374"/>
      <c r="D496" s="206">
        <v>10</v>
      </c>
      <c r="E496" s="169" t="s">
        <v>448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358</v>
      </c>
      <c r="U496" s="169" t="s">
        <v>262</v>
      </c>
      <c r="V496" s="169" t="s">
        <v>277</v>
      </c>
      <c r="W496" s="175">
        <v>1</v>
      </c>
      <c r="X496" s="169" t="s">
        <v>203</v>
      </c>
    </row>
    <row r="497" spans="2:24" hidden="1">
      <c r="B497" s="514">
        <v>45919</v>
      </c>
      <c r="C497" s="374" t="str">
        <f t="shared" ref="C497" si="109">RIGHT(TEXT(B497,"aaa"),1)</f>
        <v>五</v>
      </c>
      <c r="D497" s="206">
        <v>1</v>
      </c>
      <c r="E497" s="169" t="s">
        <v>333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358</v>
      </c>
      <c r="U497" s="169" t="s">
        <v>396</v>
      </c>
      <c r="V497" s="169" t="s">
        <v>301</v>
      </c>
      <c r="W497" s="175">
        <v>1</v>
      </c>
      <c r="X497" s="169" t="s">
        <v>273</v>
      </c>
    </row>
    <row r="498" spans="2:24" hidden="1">
      <c r="B498" s="515"/>
      <c r="C498" s="374"/>
      <c r="D498" s="206">
        <v>2</v>
      </c>
      <c r="E498" s="169" t="s">
        <v>328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391</v>
      </c>
      <c r="U498" s="169" t="s">
        <v>281</v>
      </c>
      <c r="V498" s="169" t="s">
        <v>283</v>
      </c>
      <c r="W498" s="175">
        <v>1</v>
      </c>
      <c r="X498" s="169" t="s">
        <v>273</v>
      </c>
    </row>
    <row r="499" spans="2:24" hidden="1">
      <c r="B499" s="515"/>
      <c r="C499" s="374"/>
      <c r="D499" s="206">
        <v>3</v>
      </c>
      <c r="E499" s="169" t="s">
        <v>304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358</v>
      </c>
      <c r="U499" s="169" t="s">
        <v>396</v>
      </c>
      <c r="V499" s="169" t="s">
        <v>301</v>
      </c>
      <c r="W499" s="175">
        <v>1</v>
      </c>
      <c r="X499" s="169" t="s">
        <v>273</v>
      </c>
    </row>
    <row r="500" spans="2:24" hidden="1">
      <c r="B500" s="515"/>
      <c r="C500" s="374"/>
      <c r="D500" s="206">
        <v>4</v>
      </c>
      <c r="E500" s="169" t="s">
        <v>330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391</v>
      </c>
      <c r="U500" s="169" t="s">
        <v>281</v>
      </c>
      <c r="V500" s="169" t="s">
        <v>283</v>
      </c>
      <c r="W500" s="175">
        <v>1</v>
      </c>
      <c r="X500" s="169" t="s">
        <v>273</v>
      </c>
    </row>
    <row r="501" spans="2:24" hidden="1">
      <c r="B501" s="515"/>
      <c r="C501" s="374"/>
      <c r="D501" s="206">
        <v>5</v>
      </c>
      <c r="E501" s="169" t="s">
        <v>444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358</v>
      </c>
      <c r="U501" s="169" t="s">
        <v>262</v>
      </c>
      <c r="V501" s="169" t="s">
        <v>275</v>
      </c>
      <c r="W501" s="175">
        <v>1</v>
      </c>
      <c r="X501" s="169" t="s">
        <v>273</v>
      </c>
    </row>
    <row r="502" spans="2:24" hidden="1">
      <c r="B502" s="515"/>
      <c r="C502" s="374"/>
      <c r="D502" s="206">
        <v>6</v>
      </c>
      <c r="E502" s="169" t="s">
        <v>429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358</v>
      </c>
      <c r="U502" s="169" t="s">
        <v>262</v>
      </c>
      <c r="V502" s="169" t="s">
        <v>277</v>
      </c>
      <c r="W502" s="175">
        <v>1</v>
      </c>
      <c r="X502" s="169" t="s">
        <v>273</v>
      </c>
    </row>
    <row r="503" spans="2:24" hidden="1">
      <c r="B503" s="515"/>
      <c r="C503" s="374"/>
      <c r="D503" s="206">
        <v>7</v>
      </c>
      <c r="E503" s="169" t="s">
        <v>311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391</v>
      </c>
      <c r="U503" s="169" t="s">
        <v>281</v>
      </c>
      <c r="V503" s="169" t="s">
        <v>283</v>
      </c>
      <c r="W503" s="175">
        <v>1</v>
      </c>
      <c r="X503" s="169" t="s">
        <v>273</v>
      </c>
    </row>
    <row r="504" spans="2:24" hidden="1">
      <c r="B504" s="515"/>
      <c r="C504" s="374"/>
      <c r="D504" s="206">
        <v>8</v>
      </c>
      <c r="E504" s="169" t="s">
        <v>477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358</v>
      </c>
      <c r="U504" s="169" t="s">
        <v>262</v>
      </c>
      <c r="V504" s="169" t="s">
        <v>309</v>
      </c>
      <c r="W504" s="175">
        <v>1</v>
      </c>
      <c r="X504" s="169" t="s">
        <v>273</v>
      </c>
    </row>
    <row r="505" spans="2:24" hidden="1">
      <c r="B505" s="515"/>
      <c r="C505" s="374"/>
      <c r="D505" s="206">
        <v>9</v>
      </c>
      <c r="E505" s="169" t="s">
        <v>454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358</v>
      </c>
      <c r="U505" s="169" t="s">
        <v>262</v>
      </c>
      <c r="V505" s="169" t="s">
        <v>277</v>
      </c>
      <c r="W505" s="175">
        <v>1</v>
      </c>
      <c r="X505" s="169" t="s">
        <v>273</v>
      </c>
    </row>
    <row r="506" spans="2:24" hidden="1">
      <c r="B506" s="516"/>
      <c r="C506" s="374"/>
      <c r="D506" s="206">
        <v>10</v>
      </c>
      <c r="E506" s="169" t="s">
        <v>385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358</v>
      </c>
      <c r="U506" s="169" t="s">
        <v>262</v>
      </c>
      <c r="V506" s="169" t="s">
        <v>275</v>
      </c>
      <c r="W506" s="175">
        <v>1</v>
      </c>
      <c r="X506" s="169" t="s">
        <v>144</v>
      </c>
    </row>
    <row r="507" spans="2:24" hidden="1">
      <c r="B507" s="514">
        <v>45920</v>
      </c>
      <c r="C507" s="374" t="str">
        <f t="shared" ref="C507" si="110">RIGHT(TEXT(B507,"aaa"),1)</f>
        <v>六</v>
      </c>
      <c r="D507" s="206">
        <v>1</v>
      </c>
      <c r="E507" s="169" t="s">
        <v>333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358</v>
      </c>
      <c r="U507" s="169" t="s">
        <v>396</v>
      </c>
      <c r="V507" s="169" t="s">
        <v>301</v>
      </c>
      <c r="W507" s="175">
        <v>1</v>
      </c>
      <c r="X507" s="169" t="s">
        <v>273</v>
      </c>
    </row>
    <row r="508" spans="2:24" hidden="1">
      <c r="B508" s="515"/>
      <c r="C508" s="374"/>
      <c r="D508" s="206">
        <v>2</v>
      </c>
      <c r="E508" s="169" t="s">
        <v>330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391</v>
      </c>
      <c r="U508" s="169" t="s">
        <v>281</v>
      </c>
      <c r="V508" s="169" t="s">
        <v>283</v>
      </c>
      <c r="W508" s="175">
        <v>1</v>
      </c>
      <c r="X508" s="169" t="s">
        <v>273</v>
      </c>
    </row>
    <row r="509" spans="2:24" hidden="1">
      <c r="B509" s="515"/>
      <c r="C509" s="374"/>
      <c r="D509" s="206">
        <v>3</v>
      </c>
      <c r="E509" s="169" t="s">
        <v>311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391</v>
      </c>
      <c r="U509" s="169" t="s">
        <v>281</v>
      </c>
      <c r="V509" s="169" t="s">
        <v>283</v>
      </c>
      <c r="W509" s="175">
        <v>1</v>
      </c>
      <c r="X509" s="169" t="s">
        <v>273</v>
      </c>
    </row>
    <row r="510" spans="2:24" hidden="1">
      <c r="B510" s="515"/>
      <c r="C510" s="374"/>
      <c r="D510" s="206">
        <v>4</v>
      </c>
      <c r="E510" s="169" t="s">
        <v>423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391</v>
      </c>
      <c r="U510" s="169" t="s">
        <v>281</v>
      </c>
      <c r="V510" s="169" t="s">
        <v>283</v>
      </c>
      <c r="W510" s="175">
        <v>1</v>
      </c>
      <c r="X510" s="169" t="s">
        <v>273</v>
      </c>
    </row>
    <row r="511" spans="2:24" hidden="1">
      <c r="B511" s="515"/>
      <c r="C511" s="374"/>
      <c r="D511" s="206">
        <v>5</v>
      </c>
      <c r="E511" s="169" t="s">
        <v>304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358</v>
      </c>
      <c r="U511" s="169" t="s">
        <v>396</v>
      </c>
      <c r="V511" s="169" t="s">
        <v>301</v>
      </c>
      <c r="W511" s="175">
        <v>1</v>
      </c>
      <c r="X511" s="169" t="s">
        <v>273</v>
      </c>
    </row>
    <row r="512" spans="2:24" hidden="1">
      <c r="B512" s="515"/>
      <c r="C512" s="374"/>
      <c r="D512" s="206">
        <v>6</v>
      </c>
      <c r="E512" s="169" t="s">
        <v>433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358</v>
      </c>
      <c r="U512" s="169" t="s">
        <v>262</v>
      </c>
      <c r="V512" s="169" t="s">
        <v>277</v>
      </c>
      <c r="W512" s="175">
        <v>1</v>
      </c>
      <c r="X512" s="169" t="s">
        <v>273</v>
      </c>
    </row>
    <row r="513" spans="2:24" hidden="1">
      <c r="B513" s="515"/>
      <c r="C513" s="374"/>
      <c r="D513" s="206">
        <v>7</v>
      </c>
      <c r="E513" s="169" t="s">
        <v>429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358</v>
      </c>
      <c r="U513" s="169" t="s">
        <v>262</v>
      </c>
      <c r="V513" s="169" t="s">
        <v>277</v>
      </c>
      <c r="W513" s="175">
        <v>1</v>
      </c>
      <c r="X513" s="169" t="s">
        <v>273</v>
      </c>
    </row>
    <row r="514" spans="2:24" hidden="1">
      <c r="B514" s="515"/>
      <c r="C514" s="374"/>
      <c r="D514" s="206">
        <v>8</v>
      </c>
      <c r="E514" s="169" t="s">
        <v>454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358</v>
      </c>
      <c r="U514" s="169" t="s">
        <v>262</v>
      </c>
      <c r="V514" s="169" t="s">
        <v>277</v>
      </c>
      <c r="W514" s="175">
        <v>1</v>
      </c>
      <c r="X514" s="169" t="s">
        <v>273</v>
      </c>
    </row>
    <row r="515" spans="2:24" hidden="1">
      <c r="B515" s="515"/>
      <c r="C515" s="374"/>
      <c r="D515" s="206">
        <v>9</v>
      </c>
      <c r="E515" s="169" t="s">
        <v>485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358</v>
      </c>
      <c r="U515" s="169" t="s">
        <v>262</v>
      </c>
      <c r="V515" s="169" t="s">
        <v>277</v>
      </c>
      <c r="W515" s="175">
        <v>1</v>
      </c>
      <c r="X515" s="169" t="s">
        <v>146</v>
      </c>
    </row>
    <row r="516" spans="2:24" hidden="1">
      <c r="B516" s="516"/>
      <c r="C516" s="374"/>
      <c r="D516" s="206">
        <v>10</v>
      </c>
      <c r="E516" s="169" t="s">
        <v>486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358</v>
      </c>
      <c r="U516" s="169" t="s">
        <v>262</v>
      </c>
      <c r="V516" s="169" t="s">
        <v>277</v>
      </c>
      <c r="W516" s="175">
        <v>1</v>
      </c>
      <c r="X516" s="169" t="s">
        <v>146</v>
      </c>
    </row>
    <row r="517" spans="2:24" hidden="1">
      <c r="B517" s="514">
        <v>45921</v>
      </c>
      <c r="C517" s="374" t="str">
        <f t="shared" ref="C517" si="111">RIGHT(TEXT(B517,"aaa"),1)</f>
        <v>日</v>
      </c>
      <c r="D517" s="206">
        <v>1</v>
      </c>
      <c r="E517" s="169" t="s">
        <v>333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358</v>
      </c>
      <c r="U517" s="169" t="s">
        <v>396</v>
      </c>
      <c r="V517" s="169" t="s">
        <v>299</v>
      </c>
      <c r="W517" s="175">
        <v>1</v>
      </c>
      <c r="X517" s="169" t="s">
        <v>273</v>
      </c>
    </row>
    <row r="518" spans="2:24" hidden="1">
      <c r="B518" s="515"/>
      <c r="C518" s="374"/>
      <c r="D518" s="206">
        <v>2</v>
      </c>
      <c r="E518" s="169" t="s">
        <v>328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391</v>
      </c>
      <c r="U518" s="169" t="s">
        <v>281</v>
      </c>
      <c r="V518" s="169" t="s">
        <v>283</v>
      </c>
      <c r="W518" s="175">
        <v>1</v>
      </c>
      <c r="X518" s="169" t="s">
        <v>273</v>
      </c>
    </row>
    <row r="519" spans="2:24" hidden="1">
      <c r="B519" s="515"/>
      <c r="C519" s="374"/>
      <c r="D519" s="206">
        <v>3</v>
      </c>
      <c r="E519" s="169" t="s">
        <v>330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391</v>
      </c>
      <c r="U519" s="169" t="s">
        <v>281</v>
      </c>
      <c r="V519" s="169" t="s">
        <v>283</v>
      </c>
      <c r="W519" s="175">
        <v>1</v>
      </c>
      <c r="X519" s="169" t="s">
        <v>273</v>
      </c>
    </row>
    <row r="520" spans="2:24" hidden="1">
      <c r="B520" s="515"/>
      <c r="C520" s="374"/>
      <c r="D520" s="206">
        <v>4</v>
      </c>
      <c r="E520" s="169" t="s">
        <v>304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358</v>
      </c>
      <c r="U520" s="169" t="s">
        <v>396</v>
      </c>
      <c r="V520" s="169" t="s">
        <v>301</v>
      </c>
      <c r="W520" s="175">
        <v>1</v>
      </c>
      <c r="X520" s="169" t="s">
        <v>273</v>
      </c>
    </row>
    <row r="521" spans="2:24" hidden="1">
      <c r="B521" s="515"/>
      <c r="C521" s="374"/>
      <c r="D521" s="206">
        <v>5</v>
      </c>
      <c r="E521" s="169" t="s">
        <v>433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358</v>
      </c>
      <c r="U521" s="169" t="s">
        <v>262</v>
      </c>
      <c r="V521" s="169" t="s">
        <v>277</v>
      </c>
      <c r="W521" s="175">
        <v>1</v>
      </c>
      <c r="X521" s="169" t="s">
        <v>273</v>
      </c>
    </row>
    <row r="522" spans="2:24" hidden="1">
      <c r="B522" s="515"/>
      <c r="C522" s="374"/>
      <c r="D522" s="206">
        <v>6</v>
      </c>
      <c r="E522" s="169" t="s">
        <v>411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358</v>
      </c>
      <c r="U522" s="169" t="s">
        <v>262</v>
      </c>
      <c r="V522" s="169" t="s">
        <v>277</v>
      </c>
      <c r="W522" s="175">
        <v>1</v>
      </c>
      <c r="X522" s="169" t="s">
        <v>204</v>
      </c>
    </row>
    <row r="523" spans="2:24" hidden="1">
      <c r="B523" s="515"/>
      <c r="C523" s="374"/>
      <c r="D523" s="206">
        <v>7</v>
      </c>
      <c r="E523" s="169" t="s">
        <v>487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358</v>
      </c>
      <c r="U523" s="169" t="s">
        <v>262</v>
      </c>
      <c r="V523" s="169" t="s">
        <v>309</v>
      </c>
      <c r="W523" s="175">
        <v>1</v>
      </c>
      <c r="X523" s="169" t="s">
        <v>203</v>
      </c>
    </row>
    <row r="524" spans="2:24" hidden="1">
      <c r="B524" s="515"/>
      <c r="C524" s="374"/>
      <c r="D524" s="206">
        <v>8</v>
      </c>
      <c r="E524" s="169" t="s">
        <v>429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358</v>
      </c>
      <c r="U524" s="169" t="s">
        <v>262</v>
      </c>
      <c r="V524" s="169" t="s">
        <v>277</v>
      </c>
      <c r="W524" s="175">
        <v>1</v>
      </c>
      <c r="X524" s="169" t="s">
        <v>273</v>
      </c>
    </row>
    <row r="525" spans="2:24" hidden="1">
      <c r="B525" s="515"/>
      <c r="C525" s="374"/>
      <c r="D525" s="206">
        <v>9</v>
      </c>
      <c r="E525" s="169" t="s">
        <v>477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358</v>
      </c>
      <c r="U525" s="169" t="s">
        <v>262</v>
      </c>
      <c r="V525" s="169" t="s">
        <v>309</v>
      </c>
      <c r="W525" s="175">
        <v>1</v>
      </c>
      <c r="X525" s="169" t="s">
        <v>273</v>
      </c>
    </row>
    <row r="526" spans="2:24" hidden="1">
      <c r="B526" s="516"/>
      <c r="C526" s="374"/>
      <c r="D526" s="206">
        <v>10</v>
      </c>
      <c r="E526" s="169" t="s">
        <v>381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358</v>
      </c>
      <c r="U526" s="169" t="s">
        <v>262</v>
      </c>
      <c r="V526" s="169" t="s">
        <v>277</v>
      </c>
      <c r="W526" s="175">
        <v>1</v>
      </c>
      <c r="X526" s="169" t="s">
        <v>135</v>
      </c>
    </row>
    <row r="527" spans="2:24" hidden="1">
      <c r="B527" s="514">
        <v>45922</v>
      </c>
      <c r="C527" s="374" t="str">
        <f t="shared" ref="C527" si="119">RIGHT(TEXT(B527,"aaa"),1)</f>
        <v>一</v>
      </c>
      <c r="D527" s="206">
        <v>1</v>
      </c>
      <c r="E527" s="169" t="s">
        <v>330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391</v>
      </c>
      <c r="U527" s="169" t="s">
        <v>281</v>
      </c>
      <c r="V527" s="169" t="s">
        <v>283</v>
      </c>
      <c r="W527" s="175">
        <v>1</v>
      </c>
      <c r="X527" s="169" t="s">
        <v>273</v>
      </c>
    </row>
    <row r="528" spans="2:24" hidden="1">
      <c r="B528" s="515"/>
      <c r="C528" s="374"/>
      <c r="D528" s="206">
        <v>2</v>
      </c>
      <c r="E528" s="169" t="s">
        <v>328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391</v>
      </c>
      <c r="U528" s="169" t="s">
        <v>281</v>
      </c>
      <c r="V528" s="169" t="s">
        <v>283</v>
      </c>
      <c r="W528" s="175">
        <v>1</v>
      </c>
      <c r="X528" s="169" t="s">
        <v>273</v>
      </c>
    </row>
    <row r="529" spans="2:24" hidden="1">
      <c r="B529" s="515"/>
      <c r="C529" s="374"/>
      <c r="D529" s="206">
        <v>3</v>
      </c>
      <c r="E529" s="169" t="s">
        <v>312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358</v>
      </c>
      <c r="U529" s="169" t="s">
        <v>262</v>
      </c>
      <c r="V529" s="169" t="s">
        <v>275</v>
      </c>
      <c r="W529" s="175">
        <v>1</v>
      </c>
      <c r="X529" s="169" t="s">
        <v>143</v>
      </c>
    </row>
    <row r="530" spans="2:24" hidden="1">
      <c r="B530" s="515"/>
      <c r="C530" s="374"/>
      <c r="D530" s="206">
        <v>4</v>
      </c>
      <c r="E530" s="169" t="s">
        <v>333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358</v>
      </c>
      <c r="U530" s="169" t="s">
        <v>396</v>
      </c>
      <c r="V530" s="169" t="s">
        <v>299</v>
      </c>
      <c r="W530" s="175">
        <v>1</v>
      </c>
      <c r="X530" s="169" t="s">
        <v>273</v>
      </c>
    </row>
    <row r="531" spans="2:24" hidden="1">
      <c r="B531" s="515"/>
      <c r="C531" s="374"/>
      <c r="D531" s="206">
        <v>5</v>
      </c>
      <c r="E531" s="169" t="s">
        <v>289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391</v>
      </c>
      <c r="U531" s="169" t="s">
        <v>281</v>
      </c>
      <c r="V531" s="169" t="s">
        <v>283</v>
      </c>
      <c r="W531" s="175">
        <v>1</v>
      </c>
      <c r="X531" s="169" t="s">
        <v>273</v>
      </c>
    </row>
    <row r="532" spans="2:24" hidden="1">
      <c r="B532" s="515"/>
      <c r="C532" s="374"/>
      <c r="D532" s="206">
        <v>6</v>
      </c>
      <c r="E532" s="169" t="s">
        <v>444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358</v>
      </c>
      <c r="U532" s="169" t="s">
        <v>262</v>
      </c>
      <c r="V532" s="169" t="s">
        <v>275</v>
      </c>
      <c r="W532" s="175">
        <v>1</v>
      </c>
      <c r="X532" s="169" t="s">
        <v>273</v>
      </c>
    </row>
    <row r="533" spans="2:24" hidden="1">
      <c r="B533" s="515"/>
      <c r="C533" s="374"/>
      <c r="D533" s="206">
        <v>7</v>
      </c>
      <c r="E533" s="169" t="s">
        <v>477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358</v>
      </c>
      <c r="U533" s="169" t="s">
        <v>262</v>
      </c>
      <c r="V533" s="169" t="s">
        <v>309</v>
      </c>
      <c r="W533" s="175">
        <v>1</v>
      </c>
      <c r="X533" s="169" t="s">
        <v>273</v>
      </c>
    </row>
    <row r="534" spans="2:24" hidden="1">
      <c r="B534" s="515"/>
      <c r="C534" s="374"/>
      <c r="D534" s="206">
        <v>8</v>
      </c>
      <c r="E534" s="169" t="s">
        <v>304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358</v>
      </c>
      <c r="U534" s="169" t="s">
        <v>396</v>
      </c>
      <c r="V534" s="169" t="s">
        <v>301</v>
      </c>
      <c r="W534" s="175">
        <v>1</v>
      </c>
      <c r="X534" s="169" t="s">
        <v>273</v>
      </c>
    </row>
    <row r="535" spans="2:24" hidden="1">
      <c r="B535" s="515"/>
      <c r="C535" s="374"/>
      <c r="D535" s="206">
        <v>9</v>
      </c>
      <c r="E535" s="169" t="s">
        <v>411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358</v>
      </c>
      <c r="U535" s="169" t="s">
        <v>262</v>
      </c>
      <c r="V535" s="169" t="s">
        <v>277</v>
      </c>
      <c r="W535" s="175">
        <v>1</v>
      </c>
      <c r="X535" s="169" t="s">
        <v>204</v>
      </c>
    </row>
    <row r="536" spans="2:24" hidden="1">
      <c r="B536" s="516"/>
      <c r="C536" s="374"/>
      <c r="D536" s="206">
        <v>10</v>
      </c>
      <c r="E536" s="169" t="s">
        <v>417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358</v>
      </c>
      <c r="U536" s="169" t="s">
        <v>262</v>
      </c>
      <c r="V536" s="169" t="s">
        <v>275</v>
      </c>
      <c r="W536" s="175">
        <v>1</v>
      </c>
      <c r="X536" s="169" t="s">
        <v>162</v>
      </c>
    </row>
    <row r="537" spans="2:24" hidden="1">
      <c r="B537" s="514">
        <v>45923</v>
      </c>
      <c r="C537" s="374" t="str">
        <f t="shared" ref="C537" si="120">RIGHT(TEXT(B537,"aaa"),1)</f>
        <v>二</v>
      </c>
      <c r="D537" s="206">
        <v>1</v>
      </c>
      <c r="E537" s="169" t="s">
        <v>328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391</v>
      </c>
      <c r="U537" s="169" t="s">
        <v>281</v>
      </c>
      <c r="V537" s="169" t="s">
        <v>283</v>
      </c>
      <c r="W537" s="175">
        <v>1</v>
      </c>
      <c r="X537" s="169" t="s">
        <v>273</v>
      </c>
    </row>
    <row r="538" spans="2:24" hidden="1">
      <c r="B538" s="515"/>
      <c r="C538" s="374"/>
      <c r="D538" s="206">
        <v>2</v>
      </c>
      <c r="E538" s="169" t="s">
        <v>333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358</v>
      </c>
      <c r="U538" s="169" t="s">
        <v>396</v>
      </c>
      <c r="V538" s="169" t="s">
        <v>299</v>
      </c>
      <c r="W538" s="175">
        <v>1</v>
      </c>
      <c r="X538" s="169" t="s">
        <v>273</v>
      </c>
    </row>
    <row r="539" spans="2:24" hidden="1">
      <c r="B539" s="515"/>
      <c r="C539" s="374"/>
      <c r="D539" s="206">
        <v>3</v>
      </c>
      <c r="E539" s="169" t="s">
        <v>289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391</v>
      </c>
      <c r="U539" s="169" t="s">
        <v>281</v>
      </c>
      <c r="V539" s="169" t="s">
        <v>285</v>
      </c>
      <c r="W539" s="175">
        <v>1</v>
      </c>
      <c r="X539" s="169" t="s">
        <v>273</v>
      </c>
    </row>
    <row r="540" spans="2:24" hidden="1">
      <c r="B540" s="515"/>
      <c r="C540" s="374"/>
      <c r="D540" s="206">
        <v>4</v>
      </c>
      <c r="E540" s="169" t="s">
        <v>330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391</v>
      </c>
      <c r="U540" s="169" t="s">
        <v>281</v>
      </c>
      <c r="V540" s="169" t="s">
        <v>283</v>
      </c>
      <c r="W540" s="175">
        <v>1</v>
      </c>
      <c r="X540" s="169" t="s">
        <v>273</v>
      </c>
    </row>
    <row r="541" spans="2:24" hidden="1">
      <c r="B541" s="515"/>
      <c r="C541" s="374"/>
      <c r="D541" s="206">
        <v>5</v>
      </c>
      <c r="E541" s="169" t="s">
        <v>304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358</v>
      </c>
      <c r="U541" s="169" t="s">
        <v>396</v>
      </c>
      <c r="V541" s="169" t="s">
        <v>301</v>
      </c>
      <c r="W541" s="175">
        <v>1</v>
      </c>
      <c r="X541" s="169" t="s">
        <v>273</v>
      </c>
    </row>
    <row r="542" spans="2:24" hidden="1">
      <c r="B542" s="515"/>
      <c r="C542" s="374"/>
      <c r="D542" s="206">
        <v>6</v>
      </c>
      <c r="E542" s="169" t="s">
        <v>429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358</v>
      </c>
      <c r="U542" s="169" t="s">
        <v>262</v>
      </c>
      <c r="V542" s="169" t="s">
        <v>277</v>
      </c>
      <c r="W542" s="175">
        <v>1</v>
      </c>
      <c r="X542" s="169" t="s">
        <v>273</v>
      </c>
    </row>
    <row r="543" spans="2:24" hidden="1">
      <c r="B543" s="515"/>
      <c r="C543" s="374"/>
      <c r="D543" s="206">
        <v>7</v>
      </c>
      <c r="E543" s="169" t="s">
        <v>302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358</v>
      </c>
      <c r="U543" s="169" t="s">
        <v>396</v>
      </c>
      <c r="V543" s="169" t="s">
        <v>301</v>
      </c>
      <c r="W543" s="175">
        <v>1</v>
      </c>
      <c r="X543" s="169" t="s">
        <v>273</v>
      </c>
    </row>
    <row r="544" spans="2:24" hidden="1">
      <c r="B544" s="515"/>
      <c r="C544" s="374"/>
      <c r="D544" s="206">
        <v>8</v>
      </c>
      <c r="E544" s="169" t="s">
        <v>477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358</v>
      </c>
      <c r="U544" s="169" t="s">
        <v>262</v>
      </c>
      <c r="V544" s="169" t="s">
        <v>309</v>
      </c>
      <c r="W544" s="175">
        <v>1</v>
      </c>
      <c r="X544" s="169" t="s">
        <v>273</v>
      </c>
    </row>
    <row r="545" spans="2:24" hidden="1">
      <c r="B545" s="515"/>
      <c r="C545" s="374"/>
      <c r="D545" s="206">
        <v>9</v>
      </c>
      <c r="E545" s="169" t="s">
        <v>455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358</v>
      </c>
      <c r="U545" s="169" t="s">
        <v>396</v>
      </c>
      <c r="V545" s="169" t="s">
        <v>301</v>
      </c>
      <c r="W545" s="175">
        <v>1</v>
      </c>
      <c r="X545" s="169" t="s">
        <v>184</v>
      </c>
    </row>
    <row r="546" spans="2:24" hidden="1">
      <c r="B546" s="516"/>
      <c r="C546" s="374"/>
      <c r="D546" s="206">
        <v>10</v>
      </c>
      <c r="E546" s="169" t="s">
        <v>381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358</v>
      </c>
      <c r="U546" s="169" t="s">
        <v>262</v>
      </c>
      <c r="V546" s="169" t="s">
        <v>277</v>
      </c>
      <c r="W546" s="175">
        <v>1</v>
      </c>
      <c r="X546" s="169" t="s">
        <v>135</v>
      </c>
    </row>
    <row r="547" spans="2:24" hidden="1">
      <c r="B547" s="514">
        <v>45924</v>
      </c>
      <c r="C547" s="374" t="str">
        <f t="shared" ref="C547" si="121">RIGHT(TEXT(B547,"aaa"),1)</f>
        <v>三</v>
      </c>
      <c r="D547" s="206">
        <v>1</v>
      </c>
      <c r="E547" s="169" t="s">
        <v>328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391</v>
      </c>
      <c r="U547" s="169" t="s">
        <v>281</v>
      </c>
      <c r="V547" s="169" t="s">
        <v>283</v>
      </c>
      <c r="W547" s="175">
        <v>1</v>
      </c>
      <c r="X547" s="169" t="s">
        <v>273</v>
      </c>
    </row>
    <row r="548" spans="2:24" hidden="1">
      <c r="B548" s="515"/>
      <c r="C548" s="374"/>
      <c r="D548" s="206">
        <v>2</v>
      </c>
      <c r="E548" s="169" t="s">
        <v>333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358</v>
      </c>
      <c r="U548" s="169" t="s">
        <v>396</v>
      </c>
      <c r="V548" s="169" t="s">
        <v>299</v>
      </c>
      <c r="W548" s="175">
        <v>1</v>
      </c>
      <c r="X548" s="169" t="s">
        <v>273</v>
      </c>
    </row>
    <row r="549" spans="2:24" hidden="1">
      <c r="B549" s="515"/>
      <c r="C549" s="374"/>
      <c r="D549" s="206">
        <v>3</v>
      </c>
      <c r="E549" s="169" t="s">
        <v>423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391</v>
      </c>
      <c r="U549" s="169" t="s">
        <v>281</v>
      </c>
      <c r="V549" s="169" t="s">
        <v>285</v>
      </c>
      <c r="W549" s="175">
        <v>1</v>
      </c>
      <c r="X549" s="169" t="s">
        <v>273</v>
      </c>
    </row>
    <row r="550" spans="2:24" hidden="1">
      <c r="B550" s="515"/>
      <c r="C550" s="374"/>
      <c r="D550" s="206">
        <v>4</v>
      </c>
      <c r="E550" s="169" t="s">
        <v>488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358</v>
      </c>
      <c r="U550" s="169" t="s">
        <v>262</v>
      </c>
      <c r="V550" s="169" t="s">
        <v>275</v>
      </c>
      <c r="W550" s="175">
        <v>1</v>
      </c>
      <c r="X550" s="169" t="s">
        <v>179</v>
      </c>
    </row>
    <row r="551" spans="2:24" hidden="1">
      <c r="B551" s="515"/>
      <c r="C551" s="374"/>
      <c r="D551" s="206">
        <v>5</v>
      </c>
      <c r="E551" s="169" t="s">
        <v>330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391</v>
      </c>
      <c r="U551" s="169" t="s">
        <v>281</v>
      </c>
      <c r="V551" s="169" t="s">
        <v>283</v>
      </c>
      <c r="W551" s="175">
        <v>1</v>
      </c>
      <c r="X551" s="169" t="s">
        <v>273</v>
      </c>
    </row>
    <row r="552" spans="2:24" hidden="1">
      <c r="B552" s="515"/>
      <c r="C552" s="374"/>
      <c r="D552" s="206">
        <v>6</v>
      </c>
      <c r="E552" s="169" t="s">
        <v>304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358</v>
      </c>
      <c r="U552" s="169" t="s">
        <v>396</v>
      </c>
      <c r="V552" s="169" t="s">
        <v>301</v>
      </c>
      <c r="W552" s="175">
        <v>1</v>
      </c>
      <c r="X552" s="169" t="s">
        <v>273</v>
      </c>
    </row>
    <row r="553" spans="2:24" hidden="1">
      <c r="B553" s="515"/>
      <c r="C553" s="374"/>
      <c r="D553" s="206">
        <v>7</v>
      </c>
      <c r="E553" s="169" t="s">
        <v>312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358</v>
      </c>
      <c r="U553" s="169" t="s">
        <v>262</v>
      </c>
      <c r="V553" s="169" t="s">
        <v>275</v>
      </c>
      <c r="W553" s="175">
        <v>1</v>
      </c>
      <c r="X553" s="169" t="s">
        <v>143</v>
      </c>
    </row>
    <row r="554" spans="2:24" hidden="1">
      <c r="B554" s="515"/>
      <c r="C554" s="374"/>
      <c r="D554" s="206">
        <v>8</v>
      </c>
      <c r="E554" s="169" t="s">
        <v>429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358</v>
      </c>
      <c r="U554" s="169" t="s">
        <v>262</v>
      </c>
      <c r="V554" s="169" t="s">
        <v>277</v>
      </c>
      <c r="W554" s="175">
        <v>1</v>
      </c>
      <c r="X554" s="169" t="s">
        <v>273</v>
      </c>
    </row>
    <row r="555" spans="2:24" hidden="1">
      <c r="B555" s="515"/>
      <c r="C555" s="374"/>
      <c r="D555" s="206">
        <v>9</v>
      </c>
      <c r="E555" s="169" t="s">
        <v>487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358</v>
      </c>
      <c r="U555" s="169" t="s">
        <v>262</v>
      </c>
      <c r="V555" s="169" t="s">
        <v>309</v>
      </c>
      <c r="W555" s="175">
        <v>1</v>
      </c>
      <c r="X555" s="169" t="s">
        <v>203</v>
      </c>
    </row>
    <row r="556" spans="2:24" hidden="1">
      <c r="B556" s="516"/>
      <c r="C556" s="374"/>
      <c r="D556" s="206">
        <v>10</v>
      </c>
      <c r="E556" s="169" t="s">
        <v>409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391</v>
      </c>
      <c r="U556" s="169" t="s">
        <v>281</v>
      </c>
      <c r="V556" s="169" t="s">
        <v>285</v>
      </c>
      <c r="W556" s="175">
        <v>1</v>
      </c>
      <c r="X556" s="169" t="s">
        <v>273</v>
      </c>
    </row>
    <row r="557" spans="2:24" hidden="1">
      <c r="B557" s="514">
        <v>45925</v>
      </c>
      <c r="C557" s="374" t="str">
        <f t="shared" ref="C557" si="129">RIGHT(TEXT(B557,"aaa"),1)</f>
        <v>四</v>
      </c>
      <c r="D557" s="206">
        <v>1</v>
      </c>
      <c r="E557" s="169" t="s">
        <v>333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358</v>
      </c>
      <c r="U557" s="169" t="s">
        <v>396</v>
      </c>
      <c r="V557" s="169" t="s">
        <v>299</v>
      </c>
      <c r="W557" s="175">
        <v>1</v>
      </c>
      <c r="X557" s="169" t="s">
        <v>273</v>
      </c>
    </row>
    <row r="558" spans="2:24" hidden="1">
      <c r="B558" s="515"/>
      <c r="C558" s="374"/>
      <c r="D558" s="206">
        <v>2</v>
      </c>
      <c r="E558" s="169" t="s">
        <v>330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391</v>
      </c>
      <c r="U558" s="169" t="s">
        <v>281</v>
      </c>
      <c r="V558" s="169" t="s">
        <v>283</v>
      </c>
      <c r="W558" s="175">
        <v>1</v>
      </c>
      <c r="X558" s="169" t="s">
        <v>273</v>
      </c>
    </row>
    <row r="559" spans="2:24" hidden="1">
      <c r="B559" s="515"/>
      <c r="C559" s="374"/>
      <c r="D559" s="206">
        <v>3</v>
      </c>
      <c r="E559" s="169" t="s">
        <v>390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391</v>
      </c>
      <c r="U559" s="169" t="s">
        <v>281</v>
      </c>
      <c r="V559" s="169" t="s">
        <v>285</v>
      </c>
      <c r="W559" s="175">
        <v>1</v>
      </c>
      <c r="X559" s="169" t="s">
        <v>273</v>
      </c>
    </row>
    <row r="560" spans="2:24" hidden="1">
      <c r="B560" s="515"/>
      <c r="C560" s="374"/>
      <c r="D560" s="206">
        <v>4</v>
      </c>
      <c r="E560" s="169" t="s">
        <v>304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358</v>
      </c>
      <c r="U560" s="169" t="s">
        <v>396</v>
      </c>
      <c r="V560" s="169" t="s">
        <v>301</v>
      </c>
      <c r="W560" s="175">
        <v>1</v>
      </c>
      <c r="X560" s="169" t="s">
        <v>273</v>
      </c>
    </row>
    <row r="561" spans="2:24" hidden="1">
      <c r="B561" s="515"/>
      <c r="C561" s="374"/>
      <c r="D561" s="206">
        <v>5</v>
      </c>
      <c r="E561" s="169" t="s">
        <v>487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358</v>
      </c>
      <c r="U561" s="169" t="s">
        <v>262</v>
      </c>
      <c r="V561" s="169" t="s">
        <v>309</v>
      </c>
      <c r="W561" s="175">
        <v>1</v>
      </c>
      <c r="X561" s="169" t="s">
        <v>203</v>
      </c>
    </row>
    <row r="562" spans="2:24" hidden="1">
      <c r="B562" s="515"/>
      <c r="C562" s="374"/>
      <c r="D562" s="206">
        <v>6</v>
      </c>
      <c r="E562" s="169" t="s">
        <v>429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358</v>
      </c>
      <c r="U562" s="169" t="s">
        <v>262</v>
      </c>
      <c r="V562" s="169" t="s">
        <v>277</v>
      </c>
      <c r="W562" s="175">
        <v>1</v>
      </c>
      <c r="X562" s="169" t="s">
        <v>273</v>
      </c>
    </row>
    <row r="563" spans="2:24" hidden="1">
      <c r="B563" s="515"/>
      <c r="C563" s="374"/>
      <c r="D563" s="206">
        <v>7</v>
      </c>
      <c r="E563" s="169" t="s">
        <v>455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358</v>
      </c>
      <c r="U563" s="169" t="s">
        <v>396</v>
      </c>
      <c r="V563" s="169" t="s">
        <v>301</v>
      </c>
      <c r="W563" s="175">
        <v>1</v>
      </c>
      <c r="X563" s="169" t="s">
        <v>184</v>
      </c>
    </row>
    <row r="564" spans="2:24" hidden="1">
      <c r="B564" s="515"/>
      <c r="C564" s="374"/>
      <c r="D564" s="206">
        <v>8</v>
      </c>
      <c r="E564" s="169" t="s">
        <v>477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358</v>
      </c>
      <c r="U564" s="169" t="s">
        <v>262</v>
      </c>
      <c r="V564" s="169" t="s">
        <v>309</v>
      </c>
      <c r="W564" s="175">
        <v>1</v>
      </c>
      <c r="X564" s="169" t="s">
        <v>273</v>
      </c>
    </row>
    <row r="565" spans="2:24" hidden="1">
      <c r="B565" s="515"/>
      <c r="C565" s="374"/>
      <c r="D565" s="206">
        <v>9</v>
      </c>
      <c r="E565" s="169" t="s">
        <v>454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358</v>
      </c>
      <c r="U565" s="169" t="s">
        <v>262</v>
      </c>
      <c r="V565" s="169" t="s">
        <v>277</v>
      </c>
      <c r="W565" s="175">
        <v>1</v>
      </c>
      <c r="X565" s="169" t="s">
        <v>273</v>
      </c>
    </row>
    <row r="566" spans="2:24" hidden="1">
      <c r="B566" s="516"/>
      <c r="C566" s="374"/>
      <c r="D566" s="206">
        <v>10</v>
      </c>
      <c r="E566" s="169" t="s">
        <v>295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358</v>
      </c>
      <c r="U566" s="169" t="s">
        <v>262</v>
      </c>
      <c r="V566" s="169" t="s">
        <v>309</v>
      </c>
      <c r="W566" s="175">
        <v>1</v>
      </c>
      <c r="X566" s="169" t="s">
        <v>144</v>
      </c>
    </row>
    <row r="567" spans="2:24" hidden="1">
      <c r="B567" s="514">
        <v>45926</v>
      </c>
      <c r="C567" s="374" t="str">
        <f t="shared" ref="C567" si="130">RIGHT(TEXT(B567,"aaa"),1)</f>
        <v>五</v>
      </c>
      <c r="D567" s="206">
        <v>1</v>
      </c>
      <c r="E567" s="169" t="s">
        <v>333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358</v>
      </c>
      <c r="U567" s="169" t="s">
        <v>396</v>
      </c>
      <c r="V567" s="169" t="s">
        <v>299</v>
      </c>
      <c r="W567" s="175">
        <v>1</v>
      </c>
      <c r="X567" s="169" t="s">
        <v>273</v>
      </c>
    </row>
    <row r="568" spans="2:24" hidden="1">
      <c r="B568" s="515"/>
      <c r="C568" s="374"/>
      <c r="D568" s="206">
        <v>2</v>
      </c>
      <c r="E568" s="169" t="s">
        <v>489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358</v>
      </c>
      <c r="U568" s="169" t="s">
        <v>262</v>
      </c>
      <c r="V568" s="169" t="s">
        <v>275</v>
      </c>
      <c r="W568" s="175">
        <v>1</v>
      </c>
      <c r="X568" s="169" t="s">
        <v>179</v>
      </c>
    </row>
    <row r="569" spans="2:24" hidden="1">
      <c r="B569" s="515"/>
      <c r="C569" s="374"/>
      <c r="D569" s="206">
        <v>3</v>
      </c>
      <c r="E569" s="169" t="s">
        <v>488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358</v>
      </c>
      <c r="U569" s="169" t="s">
        <v>262</v>
      </c>
      <c r="V569" s="169" t="s">
        <v>275</v>
      </c>
      <c r="W569" s="175">
        <v>1</v>
      </c>
      <c r="X569" s="169" t="s">
        <v>179</v>
      </c>
    </row>
    <row r="570" spans="2:24" hidden="1">
      <c r="B570" s="515"/>
      <c r="C570" s="374"/>
      <c r="D570" s="206">
        <v>4</v>
      </c>
      <c r="E570" s="169" t="s">
        <v>330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391</v>
      </c>
      <c r="U570" s="169" t="s">
        <v>281</v>
      </c>
      <c r="V570" s="169" t="s">
        <v>283</v>
      </c>
      <c r="W570" s="175">
        <v>1</v>
      </c>
      <c r="X570" s="169" t="s">
        <v>273</v>
      </c>
    </row>
    <row r="571" spans="2:24" hidden="1">
      <c r="B571" s="515"/>
      <c r="C571" s="374"/>
      <c r="D571" s="206">
        <v>5</v>
      </c>
      <c r="E571" s="169" t="s">
        <v>304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358</v>
      </c>
      <c r="U571" s="169" t="s">
        <v>396</v>
      </c>
      <c r="V571" s="169" t="s">
        <v>301</v>
      </c>
      <c r="W571" s="175">
        <v>1</v>
      </c>
      <c r="X571" s="169" t="s">
        <v>273</v>
      </c>
    </row>
    <row r="572" spans="2:24" hidden="1">
      <c r="B572" s="515"/>
      <c r="C572" s="374"/>
      <c r="D572" s="206">
        <v>6</v>
      </c>
      <c r="E572" s="169" t="s">
        <v>455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358</v>
      </c>
      <c r="U572" s="169" t="s">
        <v>396</v>
      </c>
      <c r="V572" s="169" t="s">
        <v>301</v>
      </c>
      <c r="W572" s="175">
        <v>1</v>
      </c>
      <c r="X572" s="169" t="s">
        <v>184</v>
      </c>
    </row>
    <row r="573" spans="2:24" hidden="1">
      <c r="B573" s="515"/>
      <c r="C573" s="374"/>
      <c r="D573" s="206">
        <v>7</v>
      </c>
      <c r="E573" s="169" t="s">
        <v>490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358</v>
      </c>
      <c r="U573" s="169" t="s">
        <v>262</v>
      </c>
      <c r="V573" s="169" t="s">
        <v>275</v>
      </c>
      <c r="W573" s="175">
        <v>1</v>
      </c>
      <c r="X573" s="169" t="s">
        <v>177</v>
      </c>
    </row>
    <row r="574" spans="2:24" hidden="1">
      <c r="B574" s="515"/>
      <c r="C574" s="374"/>
      <c r="D574" s="206">
        <v>8</v>
      </c>
      <c r="E574" s="169" t="s">
        <v>381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358</v>
      </c>
      <c r="U574" s="169" t="s">
        <v>262</v>
      </c>
      <c r="V574" s="169" t="s">
        <v>277</v>
      </c>
      <c r="W574" s="175">
        <v>1</v>
      </c>
      <c r="X574" s="169" t="s">
        <v>135</v>
      </c>
    </row>
    <row r="575" spans="2:24" hidden="1">
      <c r="B575" s="515"/>
      <c r="C575" s="374"/>
      <c r="D575" s="206">
        <v>9</v>
      </c>
      <c r="E575" s="169" t="s">
        <v>477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358</v>
      </c>
      <c r="U575" s="169" t="s">
        <v>262</v>
      </c>
      <c r="V575" s="169" t="s">
        <v>309</v>
      </c>
      <c r="W575" s="175">
        <v>1</v>
      </c>
      <c r="X575" s="169" t="s">
        <v>273</v>
      </c>
    </row>
    <row r="576" spans="2:24" hidden="1">
      <c r="B576" s="516"/>
      <c r="C576" s="374"/>
      <c r="D576" s="206">
        <v>10</v>
      </c>
      <c r="E576" s="169" t="s">
        <v>478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358</v>
      </c>
      <c r="U576" s="169" t="s">
        <v>396</v>
      </c>
      <c r="V576" s="169" t="s">
        <v>301</v>
      </c>
      <c r="W576" s="175">
        <v>1</v>
      </c>
      <c r="X576" s="169" t="s">
        <v>188</v>
      </c>
    </row>
    <row r="577" spans="2:24" hidden="1">
      <c r="B577" s="514">
        <v>45927</v>
      </c>
      <c r="C577" s="374" t="str">
        <f t="shared" ref="C577" si="131">RIGHT(TEXT(B577,"aaa"),1)</f>
        <v>六</v>
      </c>
      <c r="D577" s="206">
        <v>1</v>
      </c>
      <c r="E577" s="169" t="s">
        <v>328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391</v>
      </c>
      <c r="U577" s="169" t="s">
        <v>281</v>
      </c>
      <c r="V577" s="169" t="s">
        <v>283</v>
      </c>
      <c r="W577" s="175">
        <v>1</v>
      </c>
      <c r="X577" s="169" t="s">
        <v>273</v>
      </c>
    </row>
    <row r="578" spans="2:24" hidden="1">
      <c r="B578" s="515"/>
      <c r="C578" s="374"/>
      <c r="D578" s="206">
        <v>2</v>
      </c>
      <c r="E578" s="169" t="s">
        <v>333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358</v>
      </c>
      <c r="U578" s="169" t="s">
        <v>396</v>
      </c>
      <c r="V578" s="169" t="s">
        <v>299</v>
      </c>
      <c r="W578" s="175">
        <v>1</v>
      </c>
      <c r="X578" s="169" t="s">
        <v>273</v>
      </c>
    </row>
    <row r="579" spans="2:24" hidden="1">
      <c r="B579" s="515"/>
      <c r="C579" s="374"/>
      <c r="D579" s="206">
        <v>3</v>
      </c>
      <c r="E579" s="169" t="s">
        <v>330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391</v>
      </c>
      <c r="U579" s="169" t="s">
        <v>281</v>
      </c>
      <c r="V579" s="169" t="s">
        <v>283</v>
      </c>
      <c r="W579" s="175">
        <v>1</v>
      </c>
      <c r="X579" s="169" t="s">
        <v>273</v>
      </c>
    </row>
    <row r="580" spans="2:24" hidden="1">
      <c r="B580" s="515"/>
      <c r="C580" s="374"/>
      <c r="D580" s="206">
        <v>4</v>
      </c>
      <c r="E580" s="169" t="s">
        <v>444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358</v>
      </c>
      <c r="U580" s="169" t="s">
        <v>262</v>
      </c>
      <c r="V580" s="169" t="s">
        <v>275</v>
      </c>
      <c r="W580" s="175">
        <v>1</v>
      </c>
      <c r="X580" s="169" t="s">
        <v>273</v>
      </c>
    </row>
    <row r="581" spans="2:24" hidden="1">
      <c r="B581" s="515"/>
      <c r="C581" s="374"/>
      <c r="D581" s="206">
        <v>5</v>
      </c>
      <c r="E581" s="169" t="s">
        <v>331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391</v>
      </c>
      <c r="U581" s="169" t="s">
        <v>281</v>
      </c>
      <c r="V581" s="169" t="s">
        <v>288</v>
      </c>
      <c r="W581" s="175">
        <v>1</v>
      </c>
      <c r="X581" s="169" t="s">
        <v>134</v>
      </c>
    </row>
    <row r="582" spans="2:24" hidden="1">
      <c r="B582" s="515"/>
      <c r="C582" s="374"/>
      <c r="D582" s="206">
        <v>6</v>
      </c>
      <c r="E582" s="169" t="s">
        <v>393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358</v>
      </c>
      <c r="U582" s="169" t="s">
        <v>262</v>
      </c>
      <c r="V582" s="169" t="s">
        <v>277</v>
      </c>
      <c r="W582" s="175">
        <v>1</v>
      </c>
      <c r="X582" s="169" t="s">
        <v>203</v>
      </c>
    </row>
    <row r="583" spans="2:24" hidden="1">
      <c r="B583" s="515"/>
      <c r="C583" s="374"/>
      <c r="D583" s="206">
        <v>7</v>
      </c>
      <c r="E583" s="169" t="s">
        <v>429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358</v>
      </c>
      <c r="U583" s="169" t="s">
        <v>262</v>
      </c>
      <c r="V583" s="169" t="s">
        <v>277</v>
      </c>
      <c r="W583" s="175">
        <v>1</v>
      </c>
      <c r="X583" s="169" t="s">
        <v>273</v>
      </c>
    </row>
    <row r="584" spans="2:24" hidden="1">
      <c r="B584" s="515"/>
      <c r="C584" s="374"/>
      <c r="D584" s="206">
        <v>8</v>
      </c>
      <c r="E584" s="169" t="s">
        <v>491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358</v>
      </c>
      <c r="U584" s="169" t="s">
        <v>262</v>
      </c>
      <c r="V584" s="169" t="s">
        <v>277</v>
      </c>
      <c r="W584" s="175">
        <v>1</v>
      </c>
      <c r="X584" s="169" t="s">
        <v>147</v>
      </c>
    </row>
    <row r="585" spans="2:24" hidden="1">
      <c r="B585" s="515"/>
      <c r="C585" s="374"/>
      <c r="D585" s="206">
        <v>9</v>
      </c>
      <c r="E585" s="169" t="s">
        <v>411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358</v>
      </c>
      <c r="U585" s="169" t="s">
        <v>262</v>
      </c>
      <c r="V585" s="169" t="s">
        <v>277</v>
      </c>
      <c r="W585" s="175">
        <v>1</v>
      </c>
      <c r="X585" s="169" t="s">
        <v>204</v>
      </c>
    </row>
    <row r="586" spans="2:24" hidden="1">
      <c r="B586" s="516"/>
      <c r="C586" s="374"/>
      <c r="D586" s="206">
        <v>10</v>
      </c>
      <c r="E586" s="169" t="s">
        <v>312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358</v>
      </c>
      <c r="U586" s="169" t="s">
        <v>262</v>
      </c>
      <c r="V586" s="169" t="s">
        <v>275</v>
      </c>
      <c r="W586" s="175">
        <v>1</v>
      </c>
      <c r="X586" s="169" t="s">
        <v>143</v>
      </c>
    </row>
    <row r="587" spans="2:24" hidden="1">
      <c r="B587" s="514">
        <v>45928</v>
      </c>
      <c r="C587" s="374" t="str">
        <f t="shared" ref="C587" si="139">RIGHT(TEXT(B587,"aaa"),1)</f>
        <v>日</v>
      </c>
      <c r="D587" s="206">
        <v>1</v>
      </c>
      <c r="E587" s="169" t="s">
        <v>328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391</v>
      </c>
      <c r="U587" s="169" t="s">
        <v>281</v>
      </c>
      <c r="V587" s="169" t="s">
        <v>283</v>
      </c>
      <c r="W587" s="175">
        <v>1</v>
      </c>
      <c r="X587" s="169" t="s">
        <v>273</v>
      </c>
    </row>
    <row r="588" spans="2:24" hidden="1">
      <c r="B588" s="515"/>
      <c r="C588" s="374"/>
      <c r="D588" s="206">
        <v>2</v>
      </c>
      <c r="E588" s="169" t="s">
        <v>333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358</v>
      </c>
      <c r="U588" s="169" t="s">
        <v>396</v>
      </c>
      <c r="V588" s="169" t="s">
        <v>299</v>
      </c>
      <c r="W588" s="175">
        <v>1</v>
      </c>
      <c r="X588" s="169" t="s">
        <v>273</v>
      </c>
    </row>
    <row r="589" spans="2:24" hidden="1">
      <c r="B589" s="515"/>
      <c r="C589" s="374"/>
      <c r="D589" s="206">
        <v>3</v>
      </c>
      <c r="E589" s="169" t="s">
        <v>478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358</v>
      </c>
      <c r="U589" s="169" t="s">
        <v>396</v>
      </c>
      <c r="V589" s="169" t="s">
        <v>301</v>
      </c>
      <c r="W589" s="175">
        <v>1</v>
      </c>
      <c r="X589" s="169" t="s">
        <v>188</v>
      </c>
    </row>
    <row r="590" spans="2:24" hidden="1">
      <c r="B590" s="515"/>
      <c r="C590" s="374"/>
      <c r="D590" s="206">
        <v>4</v>
      </c>
      <c r="E590" s="169" t="s">
        <v>469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358</v>
      </c>
      <c r="U590" s="169" t="s">
        <v>262</v>
      </c>
      <c r="V590" s="169" t="s">
        <v>309</v>
      </c>
      <c r="W590" s="175">
        <v>1</v>
      </c>
      <c r="X590" s="169" t="s">
        <v>204</v>
      </c>
    </row>
    <row r="591" spans="2:24" hidden="1">
      <c r="B591" s="515"/>
      <c r="C591" s="374"/>
      <c r="D591" s="206">
        <v>5</v>
      </c>
      <c r="E591" s="169" t="s">
        <v>330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391</v>
      </c>
      <c r="U591" s="169" t="s">
        <v>281</v>
      </c>
      <c r="V591" s="169" t="s">
        <v>283</v>
      </c>
      <c r="W591" s="175">
        <v>1</v>
      </c>
      <c r="X591" s="169" t="s">
        <v>273</v>
      </c>
    </row>
    <row r="592" spans="2:24" hidden="1">
      <c r="B592" s="515"/>
      <c r="C592" s="374"/>
      <c r="D592" s="206">
        <v>6</v>
      </c>
      <c r="E592" s="169" t="s">
        <v>459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358</v>
      </c>
      <c r="U592" s="169" t="s">
        <v>262</v>
      </c>
      <c r="V592" s="169" t="s">
        <v>277</v>
      </c>
      <c r="W592" s="175">
        <v>1</v>
      </c>
      <c r="X592" s="169" t="s">
        <v>273</v>
      </c>
    </row>
    <row r="593" spans="2:34" hidden="1">
      <c r="B593" s="515"/>
      <c r="C593" s="374"/>
      <c r="D593" s="206">
        <v>7</v>
      </c>
      <c r="E593" s="169" t="s">
        <v>454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358</v>
      </c>
      <c r="U593" s="169" t="s">
        <v>262</v>
      </c>
      <c r="V593" s="169" t="s">
        <v>277</v>
      </c>
      <c r="W593" s="175">
        <v>1</v>
      </c>
      <c r="X593" s="169" t="s">
        <v>273</v>
      </c>
    </row>
    <row r="594" spans="2:34" hidden="1">
      <c r="B594" s="515"/>
      <c r="C594" s="374"/>
      <c r="D594" s="206">
        <v>8</v>
      </c>
      <c r="E594" s="169" t="s">
        <v>304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358</v>
      </c>
      <c r="U594" s="169" t="s">
        <v>396</v>
      </c>
      <c r="V594" s="169" t="s">
        <v>301</v>
      </c>
      <c r="W594" s="175">
        <v>1</v>
      </c>
      <c r="X594" s="169" t="s">
        <v>273</v>
      </c>
    </row>
    <row r="595" spans="2:34" hidden="1">
      <c r="B595" s="515"/>
      <c r="C595" s="374"/>
      <c r="D595" s="206">
        <v>9</v>
      </c>
      <c r="E595" s="169" t="s">
        <v>477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358</v>
      </c>
      <c r="U595" s="169" t="s">
        <v>262</v>
      </c>
      <c r="V595" s="169" t="s">
        <v>309</v>
      </c>
      <c r="W595" s="175">
        <v>1</v>
      </c>
      <c r="X595" s="169" t="s">
        <v>273</v>
      </c>
    </row>
    <row r="596" spans="2:34" hidden="1">
      <c r="B596" s="516"/>
      <c r="C596" s="374"/>
      <c r="D596" s="206">
        <v>10</v>
      </c>
      <c r="E596" s="169" t="s">
        <v>381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358</v>
      </c>
      <c r="U596" s="169" t="s">
        <v>262</v>
      </c>
      <c r="V596" s="169" t="s">
        <v>277</v>
      </c>
      <c r="W596" s="175">
        <v>1</v>
      </c>
      <c r="X596" s="169" t="s">
        <v>135</v>
      </c>
    </row>
    <row r="597" spans="2:34" hidden="1">
      <c r="B597" s="514">
        <v>45929</v>
      </c>
      <c r="C597" s="374" t="str">
        <f t="shared" ref="C597" si="140">RIGHT(TEXT(B597,"aaa"),1)</f>
        <v>一</v>
      </c>
      <c r="D597" s="206">
        <v>1</v>
      </c>
      <c r="E597" s="169" t="s">
        <v>328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391</v>
      </c>
      <c r="U597" s="169" t="s">
        <v>281</v>
      </c>
      <c r="V597" s="169" t="s">
        <v>283</v>
      </c>
      <c r="W597" s="175">
        <v>1</v>
      </c>
      <c r="X597" s="169" t="s">
        <v>273</v>
      </c>
    </row>
    <row r="598" spans="2:34" hidden="1">
      <c r="B598" s="515"/>
      <c r="C598" s="374"/>
      <c r="D598" s="206">
        <v>2</v>
      </c>
      <c r="E598" s="169" t="s">
        <v>333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358</v>
      </c>
      <c r="U598" s="169" t="s">
        <v>396</v>
      </c>
      <c r="V598" s="169" t="s">
        <v>299</v>
      </c>
      <c r="W598" s="175">
        <v>1</v>
      </c>
      <c r="X598" s="169" t="s">
        <v>273</v>
      </c>
    </row>
    <row r="599" spans="2:34" hidden="1">
      <c r="B599" s="515"/>
      <c r="C599" s="374"/>
      <c r="D599" s="206">
        <v>3</v>
      </c>
      <c r="E599" s="169" t="s">
        <v>433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358</v>
      </c>
      <c r="U599" s="169" t="s">
        <v>262</v>
      </c>
      <c r="V599" s="169" t="s">
        <v>277</v>
      </c>
      <c r="W599" s="175">
        <v>1</v>
      </c>
      <c r="X599" s="169" t="s">
        <v>273</v>
      </c>
    </row>
    <row r="600" spans="2:34" hidden="1">
      <c r="B600" s="515"/>
      <c r="C600" s="374"/>
      <c r="D600" s="206">
        <v>4</v>
      </c>
      <c r="E600" s="169" t="s">
        <v>480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358</v>
      </c>
      <c r="U600" s="169" t="s">
        <v>262</v>
      </c>
      <c r="V600" s="169" t="s">
        <v>275</v>
      </c>
      <c r="W600" s="175">
        <v>1</v>
      </c>
      <c r="X600" s="169" t="s">
        <v>158</v>
      </c>
    </row>
    <row r="601" spans="2:34" hidden="1">
      <c r="B601" s="515"/>
      <c r="C601" s="374"/>
      <c r="D601" s="206">
        <v>5</v>
      </c>
      <c r="E601" s="169" t="s">
        <v>331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391</v>
      </c>
      <c r="U601" s="169" t="s">
        <v>281</v>
      </c>
      <c r="V601" s="169" t="s">
        <v>288</v>
      </c>
      <c r="W601" s="175">
        <v>1</v>
      </c>
      <c r="X601" s="169" t="s">
        <v>134</v>
      </c>
    </row>
    <row r="602" spans="2:34" hidden="1">
      <c r="B602" s="515"/>
      <c r="C602" s="374"/>
      <c r="D602" s="206">
        <v>6</v>
      </c>
      <c r="E602" s="169" t="s">
        <v>393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358</v>
      </c>
      <c r="U602" s="169" t="s">
        <v>262</v>
      </c>
      <c r="V602" s="169" t="s">
        <v>277</v>
      </c>
      <c r="W602" s="175">
        <v>1</v>
      </c>
      <c r="X602" s="169" t="s">
        <v>203</v>
      </c>
    </row>
    <row r="603" spans="2:34" hidden="1">
      <c r="B603" s="515"/>
      <c r="C603" s="374"/>
      <c r="D603" s="206">
        <v>7</v>
      </c>
      <c r="E603" s="169" t="s">
        <v>304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358</v>
      </c>
      <c r="U603" s="169" t="s">
        <v>396</v>
      </c>
      <c r="V603" s="169" t="s">
        <v>301</v>
      </c>
      <c r="W603" s="175">
        <v>1</v>
      </c>
      <c r="X603" s="169" t="s">
        <v>273</v>
      </c>
    </row>
    <row r="604" spans="2:34" hidden="1">
      <c r="B604" s="515"/>
      <c r="C604" s="374"/>
      <c r="D604" s="206">
        <v>8</v>
      </c>
      <c r="E604" s="169" t="s">
        <v>411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358</v>
      </c>
      <c r="U604" s="169" t="s">
        <v>262</v>
      </c>
      <c r="V604" s="169" t="s">
        <v>277</v>
      </c>
      <c r="W604" s="175">
        <v>1</v>
      </c>
      <c r="X604" s="169" t="s">
        <v>204</v>
      </c>
    </row>
    <row r="605" spans="2:34" hidden="1">
      <c r="B605" s="515"/>
      <c r="C605" s="374"/>
      <c r="D605" s="206">
        <v>9</v>
      </c>
      <c r="E605" s="169" t="s">
        <v>491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358</v>
      </c>
      <c r="U605" s="169" t="s">
        <v>262</v>
      </c>
      <c r="V605" s="169" t="s">
        <v>277</v>
      </c>
      <c r="W605" s="175">
        <v>1</v>
      </c>
      <c r="X605" s="169" t="s">
        <v>147</v>
      </c>
    </row>
    <row r="606" spans="2:34" hidden="1">
      <c r="B606" s="516"/>
      <c r="C606" s="374"/>
      <c r="D606" s="206">
        <v>10</v>
      </c>
      <c r="E606" s="169" t="s">
        <v>455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358</v>
      </c>
      <c r="U606" s="169" t="s">
        <v>396</v>
      </c>
      <c r="V606" s="169" t="s">
        <v>301</v>
      </c>
      <c r="W606" s="175">
        <v>1</v>
      </c>
      <c r="X606" s="169" t="s">
        <v>184</v>
      </c>
    </row>
    <row r="607" spans="2:34">
      <c r="B607" s="514">
        <v>45930</v>
      </c>
      <c r="C607" s="374" t="str">
        <f t="shared" ref="C607" si="148">RIGHT(TEXT(B607,"aaa"),1)</f>
        <v>二</v>
      </c>
      <c r="D607" s="206">
        <v>1</v>
      </c>
      <c r="E607" s="169" t="s">
        <v>328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391</v>
      </c>
      <c r="U607" s="169" t="s">
        <v>281</v>
      </c>
      <c r="V607" s="169" t="s">
        <v>283</v>
      </c>
      <c r="W607" s="175">
        <v>1</v>
      </c>
      <c r="X607" s="169" t="s">
        <v>273</v>
      </c>
      <c r="Z607" s="513" t="s">
        <v>354</v>
      </c>
      <c r="AA607" s="513"/>
      <c r="AB607" s="513"/>
      <c r="AC607" s="513"/>
      <c r="AD607" s="513"/>
      <c r="AE607" s="513"/>
      <c r="AF607" s="513"/>
      <c r="AG607" s="513"/>
      <c r="AH607" s="513"/>
    </row>
    <row r="608" spans="2:34">
      <c r="B608" s="515"/>
      <c r="C608" s="374"/>
      <c r="D608" s="206">
        <v>2</v>
      </c>
      <c r="E608" s="169" t="s">
        <v>333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358</v>
      </c>
      <c r="U608" s="169" t="s">
        <v>396</v>
      </c>
      <c r="V608" s="169" t="s">
        <v>299</v>
      </c>
      <c r="W608" s="175">
        <v>1</v>
      </c>
      <c r="X608" s="169" t="s">
        <v>273</v>
      </c>
      <c r="Z608" s="513"/>
      <c r="AA608" s="513"/>
      <c r="AB608" s="513"/>
      <c r="AC608" s="513"/>
      <c r="AD608" s="513"/>
      <c r="AE608" s="513"/>
      <c r="AF608" s="513"/>
      <c r="AG608" s="513"/>
      <c r="AH608" s="513"/>
    </row>
    <row r="609" spans="2:34">
      <c r="B609" s="515"/>
      <c r="C609" s="374"/>
      <c r="D609" s="206">
        <v>3</v>
      </c>
      <c r="E609" s="169" t="s">
        <v>480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358</v>
      </c>
      <c r="U609" s="169" t="s">
        <v>262</v>
      </c>
      <c r="V609" s="169" t="s">
        <v>275</v>
      </c>
      <c r="W609" s="175">
        <v>1</v>
      </c>
      <c r="X609" s="169" t="s">
        <v>158</v>
      </c>
      <c r="Z609" s="513"/>
      <c r="AA609" s="513"/>
      <c r="AB609" s="513"/>
      <c r="AC609" s="513"/>
      <c r="AD609" s="513"/>
      <c r="AE609" s="513"/>
      <c r="AF609" s="513"/>
      <c r="AG609" s="513"/>
      <c r="AH609" s="513"/>
    </row>
    <row r="610" spans="2:34" ht="16.5">
      <c r="B610" s="515"/>
      <c r="C610" s="374"/>
      <c r="D610" s="206">
        <v>4</v>
      </c>
      <c r="E610" s="169" t="s">
        <v>330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391</v>
      </c>
      <c r="U610" s="169" t="s">
        <v>281</v>
      </c>
      <c r="V610" s="169" t="s">
        <v>283</v>
      </c>
      <c r="W610" s="175">
        <v>1</v>
      </c>
      <c r="X610" s="169" t="s">
        <v>273</v>
      </c>
      <c r="Z610" s="219" t="s">
        <v>373</v>
      </c>
      <c r="AA610" s="219" t="s">
        <v>374</v>
      </c>
      <c r="AB610" s="247" t="s">
        <v>375</v>
      </c>
      <c r="AC610" s="247" t="s">
        <v>272</v>
      </c>
      <c r="AD610" s="247" t="s">
        <v>376</v>
      </c>
      <c r="AE610" s="247" t="s">
        <v>377</v>
      </c>
      <c r="AF610" s="247" t="s">
        <v>378</v>
      </c>
      <c r="AG610" s="247" t="s">
        <v>379</v>
      </c>
      <c r="AH610" s="247" t="s">
        <v>380</v>
      </c>
    </row>
    <row r="611" spans="2:34">
      <c r="B611" s="515"/>
      <c r="C611" s="374"/>
      <c r="D611" s="206">
        <v>5</v>
      </c>
      <c r="E611" s="169" t="s">
        <v>393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358</v>
      </c>
      <c r="U611" s="169" t="s">
        <v>262</v>
      </c>
      <c r="V611" s="169" t="s">
        <v>277</v>
      </c>
      <c r="W611" s="175">
        <v>1</v>
      </c>
      <c r="X611" s="169" t="s">
        <v>203</v>
      </c>
      <c r="Y611" s="172" t="s">
        <v>384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>
      <c r="B612" s="515"/>
      <c r="C612" s="374"/>
      <c r="D612" s="206">
        <v>6</v>
      </c>
      <c r="E612" s="169" t="s">
        <v>487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358</v>
      </c>
      <c r="U612" s="169" t="s">
        <v>262</v>
      </c>
      <c r="V612" s="169" t="s">
        <v>309</v>
      </c>
      <c r="W612" s="175">
        <v>1</v>
      </c>
      <c r="X612" s="169" t="s">
        <v>203</v>
      </c>
      <c r="Y612" s="172" t="s">
        <v>388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>
      <c r="B613" s="515"/>
      <c r="C613" s="374"/>
      <c r="D613" s="206">
        <v>7</v>
      </c>
      <c r="E613" s="169" t="s">
        <v>468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358</v>
      </c>
      <c r="U613" s="169" t="s">
        <v>262</v>
      </c>
      <c r="V613" s="169" t="s">
        <v>275</v>
      </c>
      <c r="W613" s="175">
        <v>1</v>
      </c>
      <c r="X613" s="169" t="s">
        <v>192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>
      <c r="B614" s="515"/>
      <c r="C614" s="374"/>
      <c r="D614" s="206">
        <v>8</v>
      </c>
      <c r="E614" s="169" t="s">
        <v>436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391</v>
      </c>
      <c r="U614" s="169" t="s">
        <v>281</v>
      </c>
      <c r="V614" s="169" t="s">
        <v>288</v>
      </c>
      <c r="W614" s="175">
        <v>1</v>
      </c>
      <c r="X614" s="169" t="s">
        <v>140</v>
      </c>
      <c r="Y614" s="172" t="s">
        <v>389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>
      <c r="B615" s="515"/>
      <c r="C615" s="374"/>
      <c r="D615" s="206">
        <v>9</v>
      </c>
      <c r="E615" s="169" t="s">
        <v>381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358</v>
      </c>
      <c r="U615" s="169" t="s">
        <v>262</v>
      </c>
      <c r="V615" s="169" t="s">
        <v>277</v>
      </c>
      <c r="W615" s="175">
        <v>1</v>
      </c>
      <c r="X615" s="169" t="s">
        <v>135</v>
      </c>
      <c r="Y615" s="172" t="s">
        <v>388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>
      <c r="B616" s="516"/>
      <c r="C616" s="374"/>
      <c r="D616" s="206">
        <v>10</v>
      </c>
      <c r="E616" s="169" t="s">
        <v>320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358</v>
      </c>
      <c r="U616" s="169" t="s">
        <v>262</v>
      </c>
      <c r="V616" s="169" t="s">
        <v>309</v>
      </c>
      <c r="W616" s="175">
        <v>1</v>
      </c>
      <c r="X616" s="169" t="s">
        <v>133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>
      <c r="B617" s="514">
        <v>45931</v>
      </c>
      <c r="C617" s="374" t="str">
        <f t="shared" ref="C617" si="149">RIGHT(TEXT(B617,"aaa"),1)</f>
        <v>三</v>
      </c>
      <c r="D617" s="206">
        <v>1</v>
      </c>
      <c r="E617" s="169" t="s">
        <v>328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391</v>
      </c>
      <c r="U617" s="169" t="s">
        <v>281</v>
      </c>
      <c r="V617" s="169" t="s">
        <v>283</v>
      </c>
      <c r="W617" s="175">
        <v>1</v>
      </c>
      <c r="X617" s="169" t="s">
        <v>273</v>
      </c>
      <c r="Y617" s="172" t="s">
        <v>394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>
      <c r="B618" s="515"/>
      <c r="C618" s="374"/>
      <c r="D618" s="206">
        <v>2</v>
      </c>
      <c r="E618" s="169" t="s">
        <v>333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358</v>
      </c>
      <c r="U618" s="169" t="s">
        <v>396</v>
      </c>
      <c r="V618" s="169" t="s">
        <v>299</v>
      </c>
      <c r="W618" s="175">
        <v>1</v>
      </c>
      <c r="X618" s="169" t="s">
        <v>273</v>
      </c>
      <c r="Y618" s="172" t="s">
        <v>388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>
      <c r="B619" s="515"/>
      <c r="C619" s="374"/>
      <c r="D619" s="206">
        <v>3</v>
      </c>
      <c r="E619" s="169" t="s">
        <v>330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391</v>
      </c>
      <c r="U619" s="169" t="s">
        <v>281</v>
      </c>
      <c r="V619" s="169" t="s">
        <v>283</v>
      </c>
      <c r="W619" s="175">
        <v>1</v>
      </c>
      <c r="X619" s="169" t="s">
        <v>273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>
      <c r="B620" s="515"/>
      <c r="C620" s="374"/>
      <c r="D620" s="206">
        <v>4</v>
      </c>
      <c r="E620" s="169" t="s">
        <v>296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358</v>
      </c>
      <c r="U620" s="169" t="s">
        <v>262</v>
      </c>
      <c r="V620" s="169" t="s">
        <v>309</v>
      </c>
      <c r="W620" s="175">
        <v>1</v>
      </c>
      <c r="X620" s="169" t="s">
        <v>147</v>
      </c>
      <c r="Y620" s="172" t="s">
        <v>404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>
      <c r="B621" s="515"/>
      <c r="C621" s="374"/>
      <c r="D621" s="206">
        <v>5</v>
      </c>
      <c r="E621" s="169" t="s">
        <v>481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358</v>
      </c>
      <c r="U621" s="169" t="s">
        <v>262</v>
      </c>
      <c r="V621" s="169" t="s">
        <v>275</v>
      </c>
      <c r="W621" s="175">
        <v>1</v>
      </c>
      <c r="X621" s="169" t="s">
        <v>159</v>
      </c>
      <c r="Y621" s="172" t="s">
        <v>388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>
      <c r="B622" s="515"/>
      <c r="C622" s="374"/>
      <c r="D622" s="206">
        <v>6</v>
      </c>
      <c r="E622" s="169" t="s">
        <v>433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358</v>
      </c>
      <c r="U622" s="169" t="s">
        <v>262</v>
      </c>
      <c r="V622" s="169" t="s">
        <v>277</v>
      </c>
      <c r="W622" s="175">
        <v>1</v>
      </c>
      <c r="X622" s="169" t="s">
        <v>273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>
      <c r="B623" s="515"/>
      <c r="C623" s="374"/>
      <c r="D623" s="206">
        <v>7</v>
      </c>
      <c r="E623" s="169" t="s">
        <v>432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391</v>
      </c>
      <c r="U623" s="169" t="s">
        <v>281</v>
      </c>
      <c r="V623" s="169" t="s">
        <v>288</v>
      </c>
      <c r="W623" s="175">
        <v>1</v>
      </c>
      <c r="X623" s="169" t="s">
        <v>134</v>
      </c>
      <c r="Y623" s="172" t="s">
        <v>407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>
      <c r="B624" s="515"/>
      <c r="C624" s="374"/>
      <c r="D624" s="206">
        <v>8</v>
      </c>
      <c r="E624" s="169" t="s">
        <v>331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391</v>
      </c>
      <c r="U624" s="169" t="s">
        <v>281</v>
      </c>
      <c r="V624" s="169" t="s">
        <v>288</v>
      </c>
      <c r="W624" s="175">
        <v>1</v>
      </c>
      <c r="X624" s="169" t="s">
        <v>134</v>
      </c>
      <c r="Y624" s="172" t="s">
        <v>388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>
      <c r="B625" s="515"/>
      <c r="C625" s="374"/>
      <c r="D625" s="206">
        <v>9</v>
      </c>
      <c r="E625" s="169" t="s">
        <v>491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358</v>
      </c>
      <c r="U625" s="169" t="s">
        <v>262</v>
      </c>
      <c r="V625" s="169" t="s">
        <v>277</v>
      </c>
      <c r="W625" s="175">
        <v>1</v>
      </c>
      <c r="X625" s="169" t="s">
        <v>147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>
      <c r="B626" s="516"/>
      <c r="C626" s="374"/>
      <c r="D626" s="206">
        <v>10</v>
      </c>
      <c r="E626" s="169" t="s">
        <v>385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358</v>
      </c>
      <c r="U626" s="169" t="s">
        <v>262</v>
      </c>
      <c r="V626" s="169" t="s">
        <v>275</v>
      </c>
      <c r="W626" s="175">
        <v>1</v>
      </c>
      <c r="X626" s="169" t="s">
        <v>144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>
      <c r="B627" s="514">
        <v>45932</v>
      </c>
      <c r="C627" s="374" t="str">
        <f t="shared" ref="C627" si="159">RIGHT(TEXT(B627,"aaa"),1)</f>
        <v>四</v>
      </c>
      <c r="D627" s="206">
        <v>1</v>
      </c>
      <c r="E627" s="169" t="s">
        <v>392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358</v>
      </c>
      <c r="U627" s="169" t="s">
        <v>262</v>
      </c>
      <c r="V627" s="169" t="s">
        <v>275</v>
      </c>
      <c r="W627" s="175">
        <v>1</v>
      </c>
      <c r="X627" s="169" t="s">
        <v>161</v>
      </c>
      <c r="Y627" s="167" t="s">
        <v>492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>
      <c r="B628" s="515"/>
      <c r="C628" s="374"/>
      <c r="D628" s="206">
        <v>2</v>
      </c>
      <c r="E628" s="169" t="s">
        <v>312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358</v>
      </c>
      <c r="U628" s="169" t="s">
        <v>262</v>
      </c>
      <c r="V628" s="169" t="s">
        <v>275</v>
      </c>
      <c r="W628" s="175">
        <v>1</v>
      </c>
      <c r="X628" s="169" t="s">
        <v>143</v>
      </c>
      <c r="Y628" s="172" t="s">
        <v>388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>
      <c r="B629" s="515"/>
      <c r="C629" s="374"/>
      <c r="D629" s="206">
        <v>3</v>
      </c>
      <c r="E629" s="169" t="s">
        <v>328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391</v>
      </c>
      <c r="U629" s="169" t="s">
        <v>281</v>
      </c>
      <c r="V629" s="169" t="s">
        <v>283</v>
      </c>
      <c r="W629" s="175">
        <v>1</v>
      </c>
      <c r="X629" s="169" t="s">
        <v>273</v>
      </c>
    </row>
    <row r="630" spans="2:34">
      <c r="B630" s="515"/>
      <c r="C630" s="374"/>
      <c r="D630" s="206">
        <v>4</v>
      </c>
      <c r="E630" s="169" t="s">
        <v>333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358</v>
      </c>
      <c r="U630" s="169" t="s">
        <v>396</v>
      </c>
      <c r="V630" s="169" t="s">
        <v>299</v>
      </c>
      <c r="W630" s="175">
        <v>1</v>
      </c>
      <c r="X630" s="169" t="s">
        <v>273</v>
      </c>
    </row>
    <row r="631" spans="2:34">
      <c r="B631" s="515"/>
      <c r="C631" s="374"/>
      <c r="D631" s="206">
        <v>5</v>
      </c>
      <c r="E631" s="169" t="s">
        <v>418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358</v>
      </c>
      <c r="U631" s="169" t="s">
        <v>262</v>
      </c>
      <c r="V631" s="169" t="s">
        <v>275</v>
      </c>
      <c r="W631" s="175">
        <v>1</v>
      </c>
      <c r="X631" s="169" t="s">
        <v>273</v>
      </c>
    </row>
    <row r="632" spans="2:34">
      <c r="B632" s="515"/>
      <c r="C632" s="374"/>
      <c r="D632" s="206">
        <v>6</v>
      </c>
      <c r="E632" s="169" t="s">
        <v>320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358</v>
      </c>
      <c r="U632" s="169" t="s">
        <v>262</v>
      </c>
      <c r="V632" s="169" t="s">
        <v>309</v>
      </c>
      <c r="W632" s="175">
        <v>1</v>
      </c>
      <c r="X632" s="169" t="s">
        <v>133</v>
      </c>
    </row>
    <row r="633" spans="2:34">
      <c r="B633" s="515"/>
      <c r="C633" s="374"/>
      <c r="D633" s="206">
        <v>7</v>
      </c>
      <c r="E633" s="169" t="s">
        <v>433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358</v>
      </c>
      <c r="U633" s="169" t="s">
        <v>262</v>
      </c>
      <c r="V633" s="169" t="s">
        <v>277</v>
      </c>
      <c r="W633" s="175">
        <v>1</v>
      </c>
      <c r="X633" s="169" t="s">
        <v>273</v>
      </c>
    </row>
    <row r="634" spans="2:34">
      <c r="B634" s="515"/>
      <c r="C634" s="374"/>
      <c r="D634" s="206">
        <v>8</v>
      </c>
      <c r="E634" s="169" t="s">
        <v>295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358</v>
      </c>
      <c r="U634" s="169" t="s">
        <v>262</v>
      </c>
      <c r="V634" s="169" t="s">
        <v>309</v>
      </c>
      <c r="W634" s="175">
        <v>1</v>
      </c>
      <c r="X634" s="169" t="s">
        <v>144</v>
      </c>
    </row>
    <row r="635" spans="2:34">
      <c r="B635" s="515"/>
      <c r="C635" s="374"/>
      <c r="D635" s="206">
        <v>9</v>
      </c>
      <c r="E635" s="169" t="s">
        <v>296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358</v>
      </c>
      <c r="U635" s="169" t="s">
        <v>262</v>
      </c>
      <c r="V635" s="169" t="s">
        <v>309</v>
      </c>
      <c r="W635" s="175">
        <v>1</v>
      </c>
      <c r="X635" s="169" t="s">
        <v>147</v>
      </c>
    </row>
    <row r="636" spans="2:34">
      <c r="B636" s="516"/>
      <c r="C636" s="374"/>
      <c r="D636" s="206">
        <v>10</v>
      </c>
      <c r="E636" s="169" t="s">
        <v>385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358</v>
      </c>
      <c r="U636" s="169" t="s">
        <v>262</v>
      </c>
      <c r="V636" s="169" t="s">
        <v>275</v>
      </c>
      <c r="W636" s="175">
        <v>1</v>
      </c>
      <c r="X636" s="169" t="s">
        <v>144</v>
      </c>
    </row>
    <row r="637" spans="2:34">
      <c r="B637" s="514">
        <v>45933</v>
      </c>
      <c r="C637" s="374" t="str">
        <f t="shared" ref="C637" si="162">RIGHT(TEXT(B637,"aaa"),1)</f>
        <v>五</v>
      </c>
      <c r="D637" s="206">
        <v>1</v>
      </c>
      <c r="E637" s="169" t="s">
        <v>333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358</v>
      </c>
      <c r="U637" s="169" t="s">
        <v>396</v>
      </c>
      <c r="V637" s="169" t="s">
        <v>299</v>
      </c>
      <c r="W637" s="175">
        <v>1</v>
      </c>
      <c r="X637" s="169" t="s">
        <v>273</v>
      </c>
    </row>
    <row r="638" spans="2:34">
      <c r="B638" s="515"/>
      <c r="C638" s="374"/>
      <c r="D638" s="206">
        <v>2</v>
      </c>
      <c r="E638" s="169" t="s">
        <v>408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358</v>
      </c>
      <c r="U638" s="169" t="s">
        <v>262</v>
      </c>
      <c r="V638" s="169" t="s">
        <v>275</v>
      </c>
      <c r="W638" s="175">
        <v>1</v>
      </c>
      <c r="X638" s="169" t="s">
        <v>205</v>
      </c>
    </row>
    <row r="639" spans="2:34">
      <c r="B639" s="515"/>
      <c r="C639" s="374"/>
      <c r="D639" s="206">
        <v>3</v>
      </c>
      <c r="E639" s="169" t="s">
        <v>330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391</v>
      </c>
      <c r="U639" s="169" t="s">
        <v>281</v>
      </c>
      <c r="V639" s="169" t="s">
        <v>283</v>
      </c>
      <c r="W639" s="175">
        <v>1</v>
      </c>
      <c r="X639" s="169" t="s">
        <v>273</v>
      </c>
    </row>
    <row r="640" spans="2:34">
      <c r="B640" s="515"/>
      <c r="C640" s="374"/>
      <c r="D640" s="206">
        <v>4</v>
      </c>
      <c r="E640" s="169" t="s">
        <v>480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358</v>
      </c>
      <c r="U640" s="169" t="s">
        <v>262</v>
      </c>
      <c r="V640" s="169" t="s">
        <v>275</v>
      </c>
      <c r="W640" s="175">
        <v>1</v>
      </c>
      <c r="X640" s="169" t="s">
        <v>158</v>
      </c>
    </row>
    <row r="641" spans="2:24">
      <c r="B641" s="515"/>
      <c r="C641" s="374"/>
      <c r="D641" s="206">
        <v>5</v>
      </c>
      <c r="E641" s="169" t="s">
        <v>304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358</v>
      </c>
      <c r="U641" s="169" t="s">
        <v>396</v>
      </c>
      <c r="V641" s="169" t="s">
        <v>301</v>
      </c>
      <c r="W641" s="175">
        <v>1</v>
      </c>
      <c r="X641" s="169" t="s">
        <v>273</v>
      </c>
    </row>
    <row r="642" spans="2:24">
      <c r="B642" s="515"/>
      <c r="C642" s="374"/>
      <c r="D642" s="206">
        <v>6</v>
      </c>
      <c r="E642" s="169" t="s">
        <v>468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358</v>
      </c>
      <c r="U642" s="169" t="s">
        <v>262</v>
      </c>
      <c r="V642" s="169" t="s">
        <v>275</v>
      </c>
      <c r="W642" s="175">
        <v>1</v>
      </c>
      <c r="X642" s="169" t="s">
        <v>192</v>
      </c>
    </row>
    <row r="643" spans="2:24">
      <c r="B643" s="515"/>
      <c r="C643" s="374"/>
      <c r="D643" s="206">
        <v>7</v>
      </c>
      <c r="E643" s="169" t="s">
        <v>470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358</v>
      </c>
      <c r="U643" s="169" t="s">
        <v>262</v>
      </c>
      <c r="V643" s="169" t="s">
        <v>275</v>
      </c>
      <c r="W643" s="175">
        <v>1</v>
      </c>
      <c r="X643" s="169" t="s">
        <v>175</v>
      </c>
    </row>
    <row r="644" spans="2:24">
      <c r="B644" s="515"/>
      <c r="C644" s="374"/>
      <c r="D644" s="206">
        <v>8</v>
      </c>
      <c r="E644" s="169" t="s">
        <v>429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358</v>
      </c>
      <c r="U644" s="169" t="s">
        <v>262</v>
      </c>
      <c r="V644" s="169" t="s">
        <v>277</v>
      </c>
      <c r="W644" s="175">
        <v>1</v>
      </c>
      <c r="X644" s="169" t="s">
        <v>273</v>
      </c>
    </row>
    <row r="645" spans="2:24">
      <c r="B645" s="515"/>
      <c r="C645" s="374"/>
      <c r="D645" s="206">
        <v>9</v>
      </c>
      <c r="E645" s="169" t="s">
        <v>320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358</v>
      </c>
      <c r="U645" s="169" t="s">
        <v>262</v>
      </c>
      <c r="V645" s="169" t="s">
        <v>309</v>
      </c>
      <c r="W645" s="175">
        <v>1</v>
      </c>
      <c r="X645" s="169" t="s">
        <v>133</v>
      </c>
    </row>
    <row r="646" spans="2:24">
      <c r="B646" s="516"/>
      <c r="C646" s="374"/>
      <c r="D646" s="206">
        <v>10</v>
      </c>
      <c r="E646" s="169" t="s">
        <v>312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358</v>
      </c>
      <c r="U646" s="169" t="s">
        <v>262</v>
      </c>
      <c r="V646" s="169" t="s">
        <v>275</v>
      </c>
      <c r="W646" s="175">
        <v>1</v>
      </c>
      <c r="X646" s="169" t="s">
        <v>143</v>
      </c>
    </row>
    <row r="647" spans="2:24">
      <c r="B647" s="514">
        <v>45934</v>
      </c>
      <c r="C647" s="374" t="str">
        <f t="shared" ref="C647" si="170">RIGHT(TEXT(B647,"aaa"),1)</f>
        <v>六</v>
      </c>
      <c r="D647" s="206">
        <v>1</v>
      </c>
      <c r="E647" s="169" t="s">
        <v>333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358</v>
      </c>
      <c r="U647" s="169" t="s">
        <v>396</v>
      </c>
      <c r="V647" s="169" t="s">
        <v>299</v>
      </c>
      <c r="W647" s="175">
        <v>1</v>
      </c>
      <c r="X647" s="169" t="s">
        <v>273</v>
      </c>
    </row>
    <row r="648" spans="2:24">
      <c r="B648" s="515"/>
      <c r="C648" s="374"/>
      <c r="D648" s="206">
        <v>2</v>
      </c>
      <c r="E648" s="169" t="s">
        <v>408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358</v>
      </c>
      <c r="U648" s="169" t="s">
        <v>262</v>
      </c>
      <c r="V648" s="169" t="s">
        <v>275</v>
      </c>
      <c r="W648" s="175">
        <v>1</v>
      </c>
      <c r="X648" s="169" t="s">
        <v>205</v>
      </c>
    </row>
    <row r="649" spans="2:24">
      <c r="B649" s="515"/>
      <c r="C649" s="374"/>
      <c r="D649" s="206">
        <v>3</v>
      </c>
      <c r="E649" s="169" t="s">
        <v>488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358</v>
      </c>
      <c r="U649" s="169" t="s">
        <v>262</v>
      </c>
      <c r="V649" s="169" t="s">
        <v>275</v>
      </c>
      <c r="W649" s="175">
        <v>1</v>
      </c>
      <c r="X649" s="169" t="s">
        <v>179</v>
      </c>
    </row>
    <row r="650" spans="2:24">
      <c r="B650" s="515"/>
      <c r="C650" s="374"/>
      <c r="D650" s="206">
        <v>4</v>
      </c>
      <c r="E650" s="169" t="s">
        <v>418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358</v>
      </c>
      <c r="U650" s="169" t="s">
        <v>262</v>
      </c>
      <c r="V650" s="169" t="s">
        <v>275</v>
      </c>
      <c r="W650" s="175">
        <v>1</v>
      </c>
      <c r="X650" s="169" t="s">
        <v>273</v>
      </c>
    </row>
    <row r="651" spans="2:24">
      <c r="B651" s="515"/>
      <c r="C651" s="374"/>
      <c r="D651" s="206">
        <v>5</v>
      </c>
      <c r="E651" s="169" t="s">
        <v>328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391</v>
      </c>
      <c r="U651" s="169" t="s">
        <v>281</v>
      </c>
      <c r="V651" s="169" t="s">
        <v>283</v>
      </c>
      <c r="W651" s="175">
        <v>1</v>
      </c>
      <c r="X651" s="169" t="s">
        <v>273</v>
      </c>
    </row>
    <row r="652" spans="2:24">
      <c r="B652" s="515"/>
      <c r="C652" s="374"/>
      <c r="D652" s="206">
        <v>6</v>
      </c>
      <c r="E652" s="169" t="s">
        <v>444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358</v>
      </c>
      <c r="U652" s="169" t="s">
        <v>262</v>
      </c>
      <c r="V652" s="169" t="s">
        <v>275</v>
      </c>
      <c r="W652" s="175">
        <v>1</v>
      </c>
      <c r="X652" s="169" t="s">
        <v>273</v>
      </c>
    </row>
    <row r="653" spans="2:24">
      <c r="B653" s="515"/>
      <c r="C653" s="374"/>
      <c r="D653" s="206">
        <v>7</v>
      </c>
      <c r="E653" s="169" t="s">
        <v>433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358</v>
      </c>
      <c r="U653" s="169" t="s">
        <v>262</v>
      </c>
      <c r="V653" s="169" t="s">
        <v>277</v>
      </c>
      <c r="W653" s="175">
        <v>1</v>
      </c>
      <c r="X653" s="169" t="s">
        <v>273</v>
      </c>
    </row>
    <row r="654" spans="2:24">
      <c r="B654" s="515"/>
      <c r="C654" s="374"/>
      <c r="D654" s="206">
        <v>8</v>
      </c>
      <c r="E654" s="169" t="s">
        <v>448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391</v>
      </c>
      <c r="U654" s="169" t="s">
        <v>281</v>
      </c>
      <c r="V654" s="169" t="s">
        <v>285</v>
      </c>
      <c r="W654" s="175">
        <v>1</v>
      </c>
      <c r="X654" s="169" t="s">
        <v>203</v>
      </c>
    </row>
    <row r="655" spans="2:24">
      <c r="B655" s="515"/>
      <c r="C655" s="374"/>
      <c r="D655" s="206">
        <v>9</v>
      </c>
      <c r="E655" s="169" t="s">
        <v>470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358</v>
      </c>
      <c r="U655" s="169" t="s">
        <v>262</v>
      </c>
      <c r="V655" s="169" t="s">
        <v>275</v>
      </c>
      <c r="W655" s="175">
        <v>1</v>
      </c>
      <c r="X655" s="169" t="s">
        <v>175</v>
      </c>
    </row>
    <row r="656" spans="2:24">
      <c r="B656" s="516"/>
      <c r="C656" s="374"/>
      <c r="D656" s="206">
        <v>10</v>
      </c>
      <c r="E656" s="169" t="s">
        <v>432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391</v>
      </c>
      <c r="U656" s="169" t="s">
        <v>281</v>
      </c>
      <c r="V656" s="169" t="s">
        <v>288</v>
      </c>
      <c r="W656" s="175">
        <v>1</v>
      </c>
      <c r="X656" s="169" t="s">
        <v>134</v>
      </c>
    </row>
    <row r="657" spans="2:24">
      <c r="B657" s="514">
        <v>45935</v>
      </c>
      <c r="C657" s="374" t="str">
        <f t="shared" ref="C657" si="171">RIGHT(TEXT(B657,"aaa"),1)</f>
        <v>日</v>
      </c>
      <c r="D657" s="206">
        <v>1</v>
      </c>
      <c r="E657" s="169" t="s">
        <v>333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358</v>
      </c>
      <c r="U657" s="169" t="s">
        <v>396</v>
      </c>
      <c r="V657" s="169" t="s">
        <v>299</v>
      </c>
      <c r="W657" s="175">
        <v>1</v>
      </c>
      <c r="X657" s="169" t="s">
        <v>273</v>
      </c>
    </row>
    <row r="658" spans="2:24">
      <c r="B658" s="515"/>
      <c r="C658" s="374"/>
      <c r="D658" s="206">
        <v>2</v>
      </c>
      <c r="E658" s="169" t="s">
        <v>312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358</v>
      </c>
      <c r="U658" s="169" t="s">
        <v>262</v>
      </c>
      <c r="V658" s="169" t="s">
        <v>275</v>
      </c>
      <c r="W658" s="175">
        <v>1</v>
      </c>
      <c r="X658" s="169" t="s">
        <v>143</v>
      </c>
    </row>
    <row r="659" spans="2:24">
      <c r="B659" s="515"/>
      <c r="C659" s="374"/>
      <c r="D659" s="206">
        <v>3</v>
      </c>
      <c r="E659" s="169" t="s">
        <v>408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358</v>
      </c>
      <c r="U659" s="169" t="s">
        <v>262</v>
      </c>
      <c r="V659" s="169" t="s">
        <v>275</v>
      </c>
      <c r="W659" s="175">
        <v>1</v>
      </c>
      <c r="X659" s="169" t="s">
        <v>205</v>
      </c>
    </row>
    <row r="660" spans="2:24">
      <c r="B660" s="515"/>
      <c r="C660" s="374"/>
      <c r="D660" s="206">
        <v>4</v>
      </c>
      <c r="E660" s="169" t="s">
        <v>418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358</v>
      </c>
      <c r="U660" s="169" t="s">
        <v>262</v>
      </c>
      <c r="V660" s="169" t="s">
        <v>275</v>
      </c>
      <c r="W660" s="175">
        <v>1</v>
      </c>
      <c r="X660" s="169" t="s">
        <v>273</v>
      </c>
    </row>
    <row r="661" spans="2:24">
      <c r="B661" s="515"/>
      <c r="C661" s="374"/>
      <c r="D661" s="206">
        <v>5</v>
      </c>
      <c r="E661" s="169" t="s">
        <v>444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358</v>
      </c>
      <c r="U661" s="169" t="s">
        <v>262</v>
      </c>
      <c r="V661" s="169" t="s">
        <v>275</v>
      </c>
      <c r="W661" s="175">
        <v>1</v>
      </c>
      <c r="X661" s="169" t="s">
        <v>273</v>
      </c>
    </row>
    <row r="662" spans="2:24">
      <c r="B662" s="515"/>
      <c r="C662" s="374"/>
      <c r="D662" s="206">
        <v>6</v>
      </c>
      <c r="E662" s="169" t="s">
        <v>330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391</v>
      </c>
      <c r="U662" s="169" t="s">
        <v>281</v>
      </c>
      <c r="V662" s="169" t="s">
        <v>283</v>
      </c>
      <c r="W662" s="175">
        <v>1</v>
      </c>
      <c r="X662" s="169" t="s">
        <v>273</v>
      </c>
    </row>
    <row r="663" spans="2:24">
      <c r="B663" s="515"/>
      <c r="C663" s="374"/>
      <c r="D663" s="206">
        <v>7</v>
      </c>
      <c r="E663" s="169" t="s">
        <v>328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391</v>
      </c>
      <c r="U663" s="169" t="s">
        <v>281</v>
      </c>
      <c r="V663" s="169" t="s">
        <v>283</v>
      </c>
      <c r="W663" s="175">
        <v>1</v>
      </c>
      <c r="X663" s="169" t="s">
        <v>273</v>
      </c>
    </row>
    <row r="664" spans="2:24">
      <c r="B664" s="515"/>
      <c r="C664" s="374"/>
      <c r="D664" s="206">
        <v>8</v>
      </c>
      <c r="E664" s="169" t="s">
        <v>289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391</v>
      </c>
      <c r="U664" s="169" t="s">
        <v>281</v>
      </c>
      <c r="V664" s="169" t="s">
        <v>285</v>
      </c>
      <c r="W664" s="175">
        <v>1</v>
      </c>
      <c r="X664" s="169" t="s">
        <v>273</v>
      </c>
    </row>
    <row r="665" spans="2:24">
      <c r="B665" s="515"/>
      <c r="C665" s="374"/>
      <c r="D665" s="206">
        <v>9</v>
      </c>
      <c r="E665" s="169" t="s">
        <v>381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358</v>
      </c>
      <c r="U665" s="169" t="s">
        <v>262</v>
      </c>
      <c r="V665" s="169" t="s">
        <v>277</v>
      </c>
      <c r="W665" s="175">
        <v>1</v>
      </c>
      <c r="X665" s="169" t="s">
        <v>135</v>
      </c>
    </row>
    <row r="666" spans="2:24">
      <c r="B666" s="516"/>
      <c r="C666" s="374"/>
      <c r="D666" s="206">
        <v>10</v>
      </c>
      <c r="E666" s="169" t="s">
        <v>316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391</v>
      </c>
      <c r="U666" s="169" t="s">
        <v>281</v>
      </c>
      <c r="V666" s="169" t="s">
        <v>493</v>
      </c>
      <c r="W666" s="175">
        <v>1</v>
      </c>
      <c r="X666" s="169" t="s">
        <v>273</v>
      </c>
    </row>
    <row r="667" spans="2:24">
      <c r="B667" s="514">
        <v>45936</v>
      </c>
      <c r="C667" s="374" t="str">
        <f t="shared" ref="C667" si="172">RIGHT(TEXT(B667,"aaa"),1)</f>
        <v>一</v>
      </c>
      <c r="D667" s="206">
        <v>1</v>
      </c>
      <c r="E667" s="169" t="s">
        <v>328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391</v>
      </c>
      <c r="U667" s="169" t="s">
        <v>281</v>
      </c>
      <c r="V667" s="169" t="s">
        <v>283</v>
      </c>
      <c r="W667" s="175">
        <v>1</v>
      </c>
      <c r="X667" s="169" t="s">
        <v>273</v>
      </c>
    </row>
    <row r="668" spans="2:24">
      <c r="B668" s="515"/>
      <c r="C668" s="374"/>
      <c r="D668" s="206">
        <v>2</v>
      </c>
      <c r="E668" s="169" t="s">
        <v>333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358</v>
      </c>
      <c r="U668" s="169" t="s">
        <v>396</v>
      </c>
      <c r="V668" s="169" t="s">
        <v>299</v>
      </c>
      <c r="W668" s="175">
        <v>1</v>
      </c>
      <c r="X668" s="169" t="s">
        <v>273</v>
      </c>
    </row>
    <row r="669" spans="2:24">
      <c r="B669" s="515"/>
      <c r="C669" s="374"/>
      <c r="D669" s="206">
        <v>3</v>
      </c>
      <c r="E669" s="169" t="s">
        <v>457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358</v>
      </c>
      <c r="U669" s="169" t="s">
        <v>262</v>
      </c>
      <c r="V669" s="169" t="s">
        <v>275</v>
      </c>
      <c r="W669" s="175">
        <v>1</v>
      </c>
      <c r="X669" s="169" t="s">
        <v>163</v>
      </c>
    </row>
    <row r="670" spans="2:24">
      <c r="B670" s="515"/>
      <c r="C670" s="374"/>
      <c r="D670" s="206">
        <v>4</v>
      </c>
      <c r="E670" s="169" t="s">
        <v>480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358</v>
      </c>
      <c r="U670" s="169" t="s">
        <v>262</v>
      </c>
      <c r="V670" s="169" t="s">
        <v>275</v>
      </c>
      <c r="W670" s="175">
        <v>1</v>
      </c>
      <c r="X670" s="169" t="s">
        <v>158</v>
      </c>
    </row>
    <row r="671" spans="2:24">
      <c r="B671" s="515"/>
      <c r="C671" s="374"/>
      <c r="D671" s="206">
        <v>5</v>
      </c>
      <c r="E671" s="169" t="s">
        <v>459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358</v>
      </c>
      <c r="U671" s="169" t="s">
        <v>262</v>
      </c>
      <c r="V671" s="169" t="s">
        <v>277</v>
      </c>
      <c r="W671" s="175">
        <v>1</v>
      </c>
      <c r="X671" s="169" t="s">
        <v>273</v>
      </c>
    </row>
    <row r="672" spans="2:24">
      <c r="B672" s="515"/>
      <c r="C672" s="374"/>
      <c r="D672" s="206">
        <v>6</v>
      </c>
      <c r="E672" s="169" t="s">
        <v>444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358</v>
      </c>
      <c r="U672" s="169" t="s">
        <v>262</v>
      </c>
      <c r="V672" s="169" t="s">
        <v>275</v>
      </c>
      <c r="W672" s="175">
        <v>1</v>
      </c>
      <c r="X672" s="169" t="s">
        <v>273</v>
      </c>
    </row>
    <row r="673" spans="2:24">
      <c r="B673" s="515"/>
      <c r="C673" s="374"/>
      <c r="D673" s="206">
        <v>7</v>
      </c>
      <c r="E673" s="169" t="s">
        <v>409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391</v>
      </c>
      <c r="U673" s="169" t="s">
        <v>281</v>
      </c>
      <c r="V673" s="169" t="s">
        <v>285</v>
      </c>
      <c r="W673" s="175">
        <v>1</v>
      </c>
      <c r="X673" s="169" t="s">
        <v>273</v>
      </c>
    </row>
    <row r="674" spans="2:24">
      <c r="B674" s="515"/>
      <c r="C674" s="374"/>
      <c r="D674" s="206">
        <v>8</v>
      </c>
      <c r="E674" s="169" t="s">
        <v>432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391</v>
      </c>
      <c r="U674" s="169" t="s">
        <v>281</v>
      </c>
      <c r="V674" s="169" t="s">
        <v>288</v>
      </c>
      <c r="W674" s="175">
        <v>1</v>
      </c>
      <c r="X674" s="169" t="s">
        <v>134</v>
      </c>
    </row>
    <row r="675" spans="2:24">
      <c r="B675" s="515"/>
      <c r="C675" s="374"/>
      <c r="D675" s="206">
        <v>9</v>
      </c>
      <c r="E675" s="169" t="s">
        <v>331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391</v>
      </c>
      <c r="U675" s="169" t="s">
        <v>281</v>
      </c>
      <c r="V675" s="169" t="s">
        <v>288</v>
      </c>
      <c r="W675" s="175">
        <v>1</v>
      </c>
      <c r="X675" s="169" t="s">
        <v>134</v>
      </c>
    </row>
    <row r="676" spans="2:24">
      <c r="B676" s="516"/>
      <c r="C676" s="374"/>
      <c r="D676" s="206">
        <v>10</v>
      </c>
      <c r="E676" s="169" t="s">
        <v>470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358</v>
      </c>
      <c r="U676" s="169" t="s">
        <v>262</v>
      </c>
      <c r="V676" s="169" t="s">
        <v>275</v>
      </c>
      <c r="W676" s="175">
        <v>1</v>
      </c>
      <c r="X676" s="169" t="s">
        <v>175</v>
      </c>
    </row>
    <row r="677" spans="2:24">
      <c r="B677" s="514">
        <v>45937</v>
      </c>
      <c r="C677" s="374" t="str">
        <f t="shared" ref="C677" si="173">RIGHT(TEXT(B677,"aaa"),1)</f>
        <v>二</v>
      </c>
      <c r="D677" s="206">
        <v>1</v>
      </c>
      <c r="E677" s="169" t="s">
        <v>333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358</v>
      </c>
      <c r="U677" s="169" t="s">
        <v>396</v>
      </c>
      <c r="V677" s="169" t="s">
        <v>299</v>
      </c>
      <c r="W677" s="175">
        <v>1</v>
      </c>
      <c r="X677" s="169" t="s">
        <v>273</v>
      </c>
    </row>
    <row r="678" spans="2:24">
      <c r="B678" s="515"/>
      <c r="C678" s="374"/>
      <c r="D678" s="206">
        <v>2</v>
      </c>
      <c r="E678" s="169" t="s">
        <v>302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358</v>
      </c>
      <c r="U678" s="169" t="s">
        <v>396</v>
      </c>
      <c r="V678" s="169" t="s">
        <v>301</v>
      </c>
      <c r="W678" s="175">
        <v>1</v>
      </c>
      <c r="X678" s="169" t="s">
        <v>273</v>
      </c>
    </row>
    <row r="679" spans="2:24">
      <c r="B679" s="515"/>
      <c r="C679" s="374"/>
      <c r="D679" s="206">
        <v>3</v>
      </c>
      <c r="E679" s="169" t="s">
        <v>433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358</v>
      </c>
      <c r="U679" s="169" t="s">
        <v>262</v>
      </c>
      <c r="V679" s="169" t="s">
        <v>277</v>
      </c>
      <c r="W679" s="175">
        <v>1</v>
      </c>
      <c r="X679" s="169" t="s">
        <v>273</v>
      </c>
    </row>
    <row r="680" spans="2:24">
      <c r="B680" s="515"/>
      <c r="C680" s="374"/>
      <c r="D680" s="206">
        <v>4</v>
      </c>
      <c r="E680" s="169" t="s">
        <v>328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391</v>
      </c>
      <c r="U680" s="169" t="s">
        <v>281</v>
      </c>
      <c r="V680" s="169" t="s">
        <v>283</v>
      </c>
      <c r="W680" s="175">
        <v>1</v>
      </c>
      <c r="X680" s="169" t="s">
        <v>273</v>
      </c>
    </row>
    <row r="681" spans="2:24">
      <c r="B681" s="515"/>
      <c r="C681" s="374"/>
      <c r="D681" s="206">
        <v>5</v>
      </c>
      <c r="E681" s="169" t="s">
        <v>330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391</v>
      </c>
      <c r="U681" s="169" t="s">
        <v>281</v>
      </c>
      <c r="V681" s="169" t="s">
        <v>283</v>
      </c>
      <c r="W681" s="175">
        <v>1</v>
      </c>
      <c r="X681" s="169" t="s">
        <v>273</v>
      </c>
    </row>
    <row r="682" spans="2:24">
      <c r="B682" s="515"/>
      <c r="C682" s="374"/>
      <c r="D682" s="206">
        <v>6</v>
      </c>
      <c r="E682" s="169" t="s">
        <v>432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391</v>
      </c>
      <c r="U682" s="169" t="s">
        <v>281</v>
      </c>
      <c r="V682" s="169" t="s">
        <v>288</v>
      </c>
      <c r="W682" s="175">
        <v>1</v>
      </c>
      <c r="X682" s="169" t="s">
        <v>134</v>
      </c>
    </row>
    <row r="683" spans="2:24">
      <c r="B683" s="515"/>
      <c r="C683" s="374"/>
      <c r="D683" s="206">
        <v>7</v>
      </c>
      <c r="E683" s="169" t="s">
        <v>331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391</v>
      </c>
      <c r="U683" s="169" t="s">
        <v>281</v>
      </c>
      <c r="V683" s="169" t="s">
        <v>288</v>
      </c>
      <c r="W683" s="175">
        <v>1</v>
      </c>
      <c r="X683" s="169" t="s">
        <v>134</v>
      </c>
    </row>
    <row r="684" spans="2:24">
      <c r="B684" s="515"/>
      <c r="C684" s="374"/>
      <c r="D684" s="206">
        <v>8</v>
      </c>
      <c r="E684" s="169" t="s">
        <v>494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358</v>
      </c>
      <c r="U684" s="169" t="s">
        <v>262</v>
      </c>
      <c r="V684" s="169" t="s">
        <v>275</v>
      </c>
      <c r="W684" s="175">
        <v>1</v>
      </c>
      <c r="X684" s="169" t="s">
        <v>170</v>
      </c>
    </row>
    <row r="685" spans="2:24">
      <c r="B685" s="515"/>
      <c r="C685" s="374"/>
      <c r="D685" s="206">
        <v>9</v>
      </c>
      <c r="E685" s="169" t="s">
        <v>393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358</v>
      </c>
      <c r="U685" s="169" t="s">
        <v>262</v>
      </c>
      <c r="V685" s="169" t="s">
        <v>277</v>
      </c>
      <c r="W685" s="175">
        <v>1</v>
      </c>
      <c r="X685" s="169" t="s">
        <v>203</v>
      </c>
    </row>
    <row r="686" spans="2:24">
      <c r="B686" s="516"/>
      <c r="C686" s="374"/>
      <c r="D686" s="206">
        <v>10</v>
      </c>
      <c r="E686" s="169" t="s">
        <v>466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358</v>
      </c>
      <c r="U686" s="169" t="s">
        <v>396</v>
      </c>
      <c r="V686" s="169" t="s">
        <v>495</v>
      </c>
      <c r="W686" s="175">
        <v>1</v>
      </c>
      <c r="X686" s="169" t="s">
        <v>160</v>
      </c>
    </row>
    <row r="687" spans="2:24">
      <c r="B687" s="514">
        <v>45938</v>
      </c>
      <c r="C687" s="374" t="str">
        <f t="shared" ref="C687" si="174">RIGHT(TEXT(B687,"aaa"),1)</f>
        <v>三</v>
      </c>
      <c r="D687" s="206">
        <v>1</v>
      </c>
      <c r="E687" s="169" t="s">
        <v>333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358</v>
      </c>
      <c r="U687" s="169" t="s">
        <v>396</v>
      </c>
      <c r="V687" s="169" t="s">
        <v>299</v>
      </c>
      <c r="W687" s="175">
        <v>1</v>
      </c>
      <c r="X687" s="169" t="s">
        <v>273</v>
      </c>
    </row>
    <row r="688" spans="2:24">
      <c r="B688" s="515"/>
      <c r="C688" s="374"/>
      <c r="D688" s="206">
        <v>2</v>
      </c>
      <c r="E688" s="169" t="s">
        <v>328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391</v>
      </c>
      <c r="U688" s="169" t="s">
        <v>281</v>
      </c>
      <c r="V688" s="169" t="s">
        <v>283</v>
      </c>
      <c r="W688" s="175">
        <v>1</v>
      </c>
      <c r="X688" s="169" t="s">
        <v>273</v>
      </c>
    </row>
    <row r="689" spans="2:24">
      <c r="B689" s="515"/>
      <c r="C689" s="374"/>
      <c r="D689" s="206">
        <v>3</v>
      </c>
      <c r="E689" s="169" t="s">
        <v>429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358</v>
      </c>
      <c r="U689" s="169" t="s">
        <v>262</v>
      </c>
      <c r="V689" s="169" t="s">
        <v>277</v>
      </c>
      <c r="W689" s="175">
        <v>1</v>
      </c>
      <c r="X689" s="169" t="s">
        <v>273</v>
      </c>
    </row>
    <row r="690" spans="2:24">
      <c r="B690" s="515"/>
      <c r="C690" s="374"/>
      <c r="D690" s="206">
        <v>4</v>
      </c>
      <c r="E690" s="169" t="s">
        <v>433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358</v>
      </c>
      <c r="U690" s="169" t="s">
        <v>262</v>
      </c>
      <c r="V690" s="169" t="s">
        <v>277</v>
      </c>
      <c r="W690" s="175">
        <v>1</v>
      </c>
      <c r="X690" s="169" t="s">
        <v>273</v>
      </c>
    </row>
    <row r="691" spans="2:24">
      <c r="B691" s="515"/>
      <c r="C691" s="374"/>
      <c r="D691" s="206">
        <v>5</v>
      </c>
      <c r="E691" s="169" t="s">
        <v>304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358</v>
      </c>
      <c r="U691" s="169" t="s">
        <v>396</v>
      </c>
      <c r="V691" s="169" t="s">
        <v>301</v>
      </c>
      <c r="W691" s="175">
        <v>1</v>
      </c>
      <c r="X691" s="169" t="s">
        <v>187</v>
      </c>
    </row>
    <row r="692" spans="2:24">
      <c r="B692" s="515"/>
      <c r="C692" s="374"/>
      <c r="D692" s="206">
        <v>6</v>
      </c>
      <c r="E692" s="169" t="s">
        <v>470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358</v>
      </c>
      <c r="U692" s="169" t="s">
        <v>262</v>
      </c>
      <c r="V692" s="169" t="s">
        <v>275</v>
      </c>
      <c r="W692" s="175">
        <v>1</v>
      </c>
      <c r="X692" s="169" t="s">
        <v>175</v>
      </c>
    </row>
    <row r="693" spans="2:24">
      <c r="B693" s="515"/>
      <c r="C693" s="374"/>
      <c r="D693" s="206">
        <v>7</v>
      </c>
      <c r="E693" s="169" t="s">
        <v>330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391</v>
      </c>
      <c r="U693" s="169" t="s">
        <v>281</v>
      </c>
      <c r="V693" s="169" t="s">
        <v>283</v>
      </c>
      <c r="W693" s="175">
        <v>1</v>
      </c>
      <c r="X693" s="169" t="s">
        <v>273</v>
      </c>
    </row>
    <row r="694" spans="2:24">
      <c r="B694" s="515"/>
      <c r="C694" s="374"/>
      <c r="D694" s="206">
        <v>8</v>
      </c>
      <c r="E694" s="169" t="s">
        <v>485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358</v>
      </c>
      <c r="U694" s="169" t="s">
        <v>262</v>
      </c>
      <c r="V694" s="169" t="s">
        <v>275</v>
      </c>
      <c r="W694" s="175">
        <v>1</v>
      </c>
      <c r="X694" s="169" t="s">
        <v>146</v>
      </c>
    </row>
    <row r="695" spans="2:24">
      <c r="B695" s="515"/>
      <c r="C695" s="374"/>
      <c r="D695" s="206">
        <v>9</v>
      </c>
      <c r="E695" s="169" t="s">
        <v>436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391</v>
      </c>
      <c r="U695" s="169" t="s">
        <v>281</v>
      </c>
      <c r="V695" s="169" t="s">
        <v>288</v>
      </c>
      <c r="W695" s="175">
        <v>1</v>
      </c>
      <c r="X695" s="169" t="s">
        <v>140</v>
      </c>
    </row>
    <row r="696" spans="2:24">
      <c r="B696" s="516"/>
      <c r="C696" s="374"/>
      <c r="D696" s="206">
        <v>10</v>
      </c>
      <c r="E696" s="169" t="s">
        <v>432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391</v>
      </c>
      <c r="U696" s="169" t="s">
        <v>281</v>
      </c>
      <c r="V696" s="169" t="s">
        <v>288</v>
      </c>
      <c r="W696" s="175">
        <v>1</v>
      </c>
      <c r="X696" s="169" t="s">
        <v>134</v>
      </c>
    </row>
    <row r="697" spans="2:24">
      <c r="B697" s="514">
        <v>45939</v>
      </c>
      <c r="C697" s="374" t="str">
        <f t="shared" ref="C697" si="175">RIGHT(TEXT(B697,"aaa"),1)</f>
        <v>四</v>
      </c>
      <c r="D697" s="206">
        <v>1</v>
      </c>
      <c r="E697" s="169" t="s">
        <v>328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391</v>
      </c>
      <c r="U697" s="169" t="s">
        <v>281</v>
      </c>
      <c r="V697" s="169" t="s">
        <v>283</v>
      </c>
      <c r="W697" s="175">
        <v>1</v>
      </c>
      <c r="X697" s="169" t="s">
        <v>273</v>
      </c>
    </row>
    <row r="698" spans="2:24">
      <c r="B698" s="515"/>
      <c r="C698" s="374"/>
      <c r="D698" s="206">
        <v>2</v>
      </c>
      <c r="E698" s="169" t="s">
        <v>296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402</v>
      </c>
      <c r="U698" s="169" t="s">
        <v>290</v>
      </c>
      <c r="V698" s="169" t="s">
        <v>292</v>
      </c>
      <c r="W698" s="175">
        <v>1</v>
      </c>
      <c r="X698" s="169" t="s">
        <v>147</v>
      </c>
    </row>
    <row r="699" spans="2:24">
      <c r="B699" s="515"/>
      <c r="C699" s="374"/>
      <c r="D699" s="206">
        <v>3</v>
      </c>
      <c r="E699" s="169" t="s">
        <v>333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358</v>
      </c>
      <c r="U699" s="169" t="s">
        <v>396</v>
      </c>
      <c r="V699" s="169" t="s">
        <v>299</v>
      </c>
      <c r="W699" s="175">
        <v>1</v>
      </c>
      <c r="X699" s="169" t="s">
        <v>273</v>
      </c>
    </row>
    <row r="700" spans="2:24">
      <c r="B700" s="515"/>
      <c r="C700" s="374"/>
      <c r="D700" s="206">
        <v>4</v>
      </c>
      <c r="E700" s="169" t="s">
        <v>289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391</v>
      </c>
      <c r="U700" s="169" t="s">
        <v>281</v>
      </c>
      <c r="V700" s="169" t="s">
        <v>285</v>
      </c>
      <c r="W700" s="175">
        <v>1</v>
      </c>
      <c r="X700" s="169" t="s">
        <v>273</v>
      </c>
    </row>
    <row r="701" spans="2:24">
      <c r="B701" s="515"/>
      <c r="C701" s="374"/>
      <c r="D701" s="206">
        <v>5</v>
      </c>
      <c r="E701" s="169" t="s">
        <v>320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358</v>
      </c>
      <c r="U701" s="169" t="s">
        <v>290</v>
      </c>
      <c r="V701" s="169" t="s">
        <v>292</v>
      </c>
      <c r="W701" s="175">
        <v>1</v>
      </c>
      <c r="X701" s="169" t="s">
        <v>133</v>
      </c>
    </row>
    <row r="702" spans="2:24">
      <c r="B702" s="515"/>
      <c r="C702" s="374"/>
      <c r="D702" s="206">
        <v>6</v>
      </c>
      <c r="E702" s="169" t="s">
        <v>432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391</v>
      </c>
      <c r="U702" s="169" t="s">
        <v>281</v>
      </c>
      <c r="V702" s="169" t="s">
        <v>288</v>
      </c>
      <c r="W702" s="175">
        <v>1</v>
      </c>
      <c r="X702" s="169" t="s">
        <v>134</v>
      </c>
    </row>
    <row r="703" spans="2:24">
      <c r="B703" s="515"/>
      <c r="C703" s="374"/>
      <c r="D703" s="206">
        <v>7</v>
      </c>
      <c r="E703" s="169" t="s">
        <v>417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358</v>
      </c>
      <c r="U703" s="169" t="s">
        <v>262</v>
      </c>
      <c r="V703" s="169" t="s">
        <v>275</v>
      </c>
      <c r="W703" s="175">
        <v>1</v>
      </c>
      <c r="X703" s="169" t="s">
        <v>162</v>
      </c>
    </row>
    <row r="704" spans="2:24">
      <c r="B704" s="515"/>
      <c r="C704" s="374"/>
      <c r="D704" s="206">
        <v>8</v>
      </c>
      <c r="E704" s="169" t="s">
        <v>496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358</v>
      </c>
      <c r="U704" s="169" t="s">
        <v>396</v>
      </c>
      <c r="V704" s="169" t="s">
        <v>306</v>
      </c>
      <c r="W704" s="175">
        <v>1</v>
      </c>
      <c r="X704" s="169" t="s">
        <v>147</v>
      </c>
    </row>
    <row r="705" spans="2:24">
      <c r="B705" s="515"/>
      <c r="C705" s="374"/>
      <c r="D705" s="206">
        <v>9</v>
      </c>
      <c r="E705" s="169" t="s">
        <v>331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391</v>
      </c>
      <c r="U705" s="169" t="s">
        <v>281</v>
      </c>
      <c r="V705" s="169" t="s">
        <v>288</v>
      </c>
      <c r="W705" s="175">
        <v>1</v>
      </c>
      <c r="X705" s="169" t="s">
        <v>134</v>
      </c>
    </row>
    <row r="706" spans="2:24">
      <c r="B706" s="516"/>
      <c r="C706" s="374"/>
      <c r="D706" s="206">
        <v>10</v>
      </c>
      <c r="E706" s="169" t="s">
        <v>312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358</v>
      </c>
      <c r="U706" s="169" t="s">
        <v>262</v>
      </c>
      <c r="V706" s="169" t="s">
        <v>275</v>
      </c>
      <c r="W706" s="175">
        <v>1</v>
      </c>
      <c r="X706" s="169" t="s">
        <v>143</v>
      </c>
    </row>
    <row r="707" spans="2:24">
      <c r="B707" s="514">
        <v>45940</v>
      </c>
      <c r="C707" s="374" t="str">
        <f t="shared" ref="C707" si="183">RIGHT(TEXT(B707,"aaa"),1)</f>
        <v>五</v>
      </c>
      <c r="D707" s="206">
        <v>1</v>
      </c>
      <c r="E707" s="169" t="s">
        <v>457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358</v>
      </c>
      <c r="U707" s="169" t="s">
        <v>262</v>
      </c>
      <c r="V707" s="169" t="s">
        <v>275</v>
      </c>
      <c r="W707" s="175">
        <v>1</v>
      </c>
      <c r="X707" s="169" t="s">
        <v>163</v>
      </c>
    </row>
    <row r="708" spans="2:24">
      <c r="B708" s="515"/>
      <c r="C708" s="374"/>
      <c r="D708" s="206">
        <v>2</v>
      </c>
      <c r="E708" s="169" t="s">
        <v>333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358</v>
      </c>
      <c r="U708" s="169" t="s">
        <v>396</v>
      </c>
      <c r="V708" s="169" t="s">
        <v>299</v>
      </c>
      <c r="W708" s="175">
        <v>1</v>
      </c>
      <c r="X708" s="169" t="s">
        <v>273</v>
      </c>
    </row>
    <row r="709" spans="2:24">
      <c r="B709" s="515"/>
      <c r="C709" s="374"/>
      <c r="D709" s="206">
        <v>3</v>
      </c>
      <c r="E709" s="169" t="s">
        <v>328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391</v>
      </c>
      <c r="U709" s="169" t="s">
        <v>281</v>
      </c>
      <c r="V709" s="169" t="s">
        <v>283</v>
      </c>
      <c r="W709" s="175">
        <v>1</v>
      </c>
      <c r="X709" s="169" t="s">
        <v>273</v>
      </c>
    </row>
    <row r="710" spans="2:24">
      <c r="B710" s="515"/>
      <c r="C710" s="374"/>
      <c r="D710" s="206">
        <v>4</v>
      </c>
      <c r="E710" s="169" t="s">
        <v>408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358</v>
      </c>
      <c r="U710" s="169" t="s">
        <v>262</v>
      </c>
      <c r="V710" s="169" t="s">
        <v>275</v>
      </c>
      <c r="W710" s="175">
        <v>1</v>
      </c>
      <c r="X710" s="169" t="s">
        <v>205</v>
      </c>
    </row>
    <row r="711" spans="2:24">
      <c r="B711" s="515"/>
      <c r="C711" s="374"/>
      <c r="D711" s="206">
        <v>5</v>
      </c>
      <c r="E711" s="169" t="s">
        <v>433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358</v>
      </c>
      <c r="U711" s="169" t="s">
        <v>262</v>
      </c>
      <c r="V711" s="169" t="s">
        <v>277</v>
      </c>
      <c r="W711" s="175">
        <v>1</v>
      </c>
      <c r="X711" s="169" t="s">
        <v>273</v>
      </c>
    </row>
    <row r="712" spans="2:24">
      <c r="B712" s="515"/>
      <c r="C712" s="374"/>
      <c r="D712" s="206">
        <v>6</v>
      </c>
      <c r="E712" s="169" t="s">
        <v>320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358</v>
      </c>
      <c r="U712" s="169" t="s">
        <v>290</v>
      </c>
      <c r="V712" s="169" t="s">
        <v>292</v>
      </c>
      <c r="W712" s="175">
        <v>1</v>
      </c>
      <c r="X712" s="169" t="s">
        <v>133</v>
      </c>
    </row>
    <row r="713" spans="2:24">
      <c r="B713" s="515"/>
      <c r="C713" s="374"/>
      <c r="D713" s="206">
        <v>7</v>
      </c>
      <c r="E713" s="169" t="s">
        <v>289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391</v>
      </c>
      <c r="U713" s="169" t="s">
        <v>281</v>
      </c>
      <c r="V713" s="169" t="s">
        <v>285</v>
      </c>
      <c r="W713" s="175">
        <v>1</v>
      </c>
      <c r="X713" s="169" t="s">
        <v>273</v>
      </c>
    </row>
    <row r="714" spans="2:24">
      <c r="B714" s="515"/>
      <c r="C714" s="374"/>
      <c r="D714" s="206">
        <v>8</v>
      </c>
      <c r="E714" s="169" t="s">
        <v>480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358</v>
      </c>
      <c r="U714" s="169" t="s">
        <v>262</v>
      </c>
      <c r="V714" s="169" t="s">
        <v>275</v>
      </c>
      <c r="W714" s="175">
        <v>1</v>
      </c>
      <c r="X714" s="169" t="s">
        <v>158</v>
      </c>
    </row>
    <row r="715" spans="2:24">
      <c r="B715" s="515"/>
      <c r="C715" s="374"/>
      <c r="D715" s="206">
        <v>9</v>
      </c>
      <c r="E715" s="169" t="s">
        <v>432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391</v>
      </c>
      <c r="U715" s="169" t="s">
        <v>281</v>
      </c>
      <c r="V715" s="169" t="s">
        <v>288</v>
      </c>
      <c r="W715" s="175">
        <v>1</v>
      </c>
      <c r="X715" s="169" t="s">
        <v>134</v>
      </c>
    </row>
    <row r="716" spans="2:24">
      <c r="B716" s="516"/>
      <c r="C716" s="374"/>
      <c r="D716" s="206">
        <v>10</v>
      </c>
      <c r="E716" s="169" t="s">
        <v>322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358</v>
      </c>
      <c r="U716" s="169" t="s">
        <v>290</v>
      </c>
      <c r="V716" s="169" t="s">
        <v>292</v>
      </c>
      <c r="W716" s="175">
        <v>1</v>
      </c>
      <c r="X716" s="169" t="s">
        <v>140</v>
      </c>
    </row>
    <row r="717" spans="2:24">
      <c r="B717" s="514">
        <v>45941</v>
      </c>
      <c r="C717" s="374" t="str">
        <f t="shared" ref="C717" si="184">RIGHT(TEXT(B717,"aaa"),1)</f>
        <v>六</v>
      </c>
      <c r="D717" s="206">
        <v>1</v>
      </c>
      <c r="E717" s="169" t="s">
        <v>316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391</v>
      </c>
      <c r="U717" s="169" t="s">
        <v>281</v>
      </c>
      <c r="V717" s="169" t="s">
        <v>493</v>
      </c>
      <c r="W717" s="175">
        <v>1</v>
      </c>
      <c r="X717" s="169" t="s">
        <v>273</v>
      </c>
    </row>
    <row r="718" spans="2:24">
      <c r="B718" s="515"/>
      <c r="C718" s="374"/>
      <c r="D718" s="206">
        <v>2</v>
      </c>
      <c r="E718" s="169" t="s">
        <v>333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358</v>
      </c>
      <c r="U718" s="169" t="s">
        <v>396</v>
      </c>
      <c r="V718" s="169" t="s">
        <v>299</v>
      </c>
      <c r="W718" s="175">
        <v>1</v>
      </c>
      <c r="X718" s="169" t="s">
        <v>273</v>
      </c>
    </row>
    <row r="719" spans="2:24">
      <c r="B719" s="515"/>
      <c r="C719" s="374"/>
      <c r="D719" s="206">
        <v>3</v>
      </c>
      <c r="E719" s="169" t="s">
        <v>433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358</v>
      </c>
      <c r="U719" s="169" t="s">
        <v>262</v>
      </c>
      <c r="V719" s="169" t="s">
        <v>277</v>
      </c>
      <c r="W719" s="175">
        <v>1</v>
      </c>
      <c r="X719" s="169" t="s">
        <v>273</v>
      </c>
    </row>
    <row r="720" spans="2:24">
      <c r="B720" s="515"/>
      <c r="C720" s="374"/>
      <c r="D720" s="206">
        <v>4</v>
      </c>
      <c r="E720" s="169" t="s">
        <v>328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391</v>
      </c>
      <c r="U720" s="169" t="s">
        <v>281</v>
      </c>
      <c r="V720" s="169" t="s">
        <v>283</v>
      </c>
      <c r="W720" s="175">
        <v>1</v>
      </c>
      <c r="X720" s="169" t="s">
        <v>273</v>
      </c>
    </row>
    <row r="721" spans="2:24">
      <c r="B721" s="515"/>
      <c r="C721" s="374"/>
      <c r="D721" s="206">
        <v>5</v>
      </c>
      <c r="E721" s="169" t="s">
        <v>461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358</v>
      </c>
      <c r="U721" s="169" t="s">
        <v>262</v>
      </c>
      <c r="V721" s="169" t="s">
        <v>275</v>
      </c>
      <c r="W721" s="175">
        <v>1</v>
      </c>
      <c r="X721" s="169" t="s">
        <v>158</v>
      </c>
    </row>
    <row r="722" spans="2:24">
      <c r="B722" s="515"/>
      <c r="C722" s="374"/>
      <c r="D722" s="206">
        <v>6</v>
      </c>
      <c r="E722" s="169" t="s">
        <v>477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358</v>
      </c>
      <c r="U722" s="169" t="s">
        <v>262</v>
      </c>
      <c r="V722" s="169" t="s">
        <v>309</v>
      </c>
      <c r="W722" s="175">
        <v>1</v>
      </c>
      <c r="X722" s="169" t="s">
        <v>273</v>
      </c>
    </row>
    <row r="723" spans="2:24">
      <c r="B723" s="515"/>
      <c r="C723" s="374"/>
      <c r="D723" s="206">
        <v>7</v>
      </c>
      <c r="E723" s="169" t="s">
        <v>331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391</v>
      </c>
      <c r="U723" s="169" t="s">
        <v>281</v>
      </c>
      <c r="V723" s="169" t="s">
        <v>288</v>
      </c>
      <c r="W723" s="175">
        <v>1</v>
      </c>
      <c r="X723" s="169" t="s">
        <v>134</v>
      </c>
    </row>
    <row r="724" spans="2:24">
      <c r="B724" s="515"/>
      <c r="C724" s="374"/>
      <c r="D724" s="206">
        <v>8</v>
      </c>
      <c r="E724" s="169" t="s">
        <v>302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358</v>
      </c>
      <c r="U724" s="169" t="s">
        <v>396</v>
      </c>
      <c r="V724" s="169" t="s">
        <v>301</v>
      </c>
      <c r="W724" s="175">
        <v>1</v>
      </c>
      <c r="X724" s="169" t="s">
        <v>273</v>
      </c>
    </row>
    <row r="725" spans="2:24">
      <c r="B725" s="515"/>
      <c r="C725" s="374"/>
      <c r="D725" s="206">
        <v>9</v>
      </c>
      <c r="E725" s="169" t="s">
        <v>416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358</v>
      </c>
      <c r="U725" s="169" t="s">
        <v>262</v>
      </c>
      <c r="V725" s="169" t="s">
        <v>275</v>
      </c>
      <c r="W725" s="175">
        <v>1</v>
      </c>
      <c r="X725" s="169" t="s">
        <v>155</v>
      </c>
    </row>
    <row r="726" spans="2:24">
      <c r="B726" s="516"/>
      <c r="C726" s="374"/>
      <c r="D726" s="206">
        <v>10</v>
      </c>
      <c r="E726" s="169" t="s">
        <v>448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391</v>
      </c>
      <c r="U726" s="169" t="s">
        <v>281</v>
      </c>
      <c r="V726" s="169" t="s">
        <v>285</v>
      </c>
      <c r="W726" s="175">
        <v>1</v>
      </c>
      <c r="X726" s="169" t="s">
        <v>203</v>
      </c>
    </row>
    <row r="727" spans="2:24">
      <c r="B727" s="514">
        <v>45942</v>
      </c>
      <c r="C727" s="374" t="str">
        <f t="shared" ref="C727" si="185">RIGHT(TEXT(B727,"aaa"),1)</f>
        <v>日</v>
      </c>
      <c r="D727" s="206">
        <v>1</v>
      </c>
      <c r="E727" s="169" t="s">
        <v>333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358</v>
      </c>
      <c r="U727" s="169" t="s">
        <v>396</v>
      </c>
      <c r="V727" s="169" t="s">
        <v>299</v>
      </c>
      <c r="W727" s="175">
        <v>1</v>
      </c>
      <c r="X727" s="169" t="s">
        <v>273</v>
      </c>
    </row>
    <row r="728" spans="2:24">
      <c r="B728" s="515"/>
      <c r="C728" s="374"/>
      <c r="D728" s="206">
        <v>2</v>
      </c>
      <c r="E728" s="169" t="s">
        <v>328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391</v>
      </c>
      <c r="U728" s="169" t="s">
        <v>281</v>
      </c>
      <c r="V728" s="169" t="s">
        <v>283</v>
      </c>
      <c r="W728" s="175">
        <v>1</v>
      </c>
      <c r="X728" s="169" t="s">
        <v>273</v>
      </c>
    </row>
    <row r="729" spans="2:24">
      <c r="B729" s="515"/>
      <c r="C729" s="374"/>
      <c r="D729" s="206">
        <v>3</v>
      </c>
      <c r="E729" s="169" t="s">
        <v>408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358</v>
      </c>
      <c r="U729" s="169" t="s">
        <v>262</v>
      </c>
      <c r="V729" s="169" t="s">
        <v>275</v>
      </c>
      <c r="W729" s="175">
        <v>1</v>
      </c>
      <c r="X729" s="169" t="s">
        <v>205</v>
      </c>
    </row>
    <row r="730" spans="2:24">
      <c r="B730" s="515"/>
      <c r="C730" s="374"/>
      <c r="D730" s="206">
        <v>4</v>
      </c>
      <c r="E730" s="169" t="s">
        <v>444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358</v>
      </c>
      <c r="U730" s="169" t="s">
        <v>262</v>
      </c>
      <c r="V730" s="169" t="s">
        <v>275</v>
      </c>
      <c r="W730" s="175">
        <v>1</v>
      </c>
      <c r="X730" s="169" t="s">
        <v>273</v>
      </c>
    </row>
    <row r="731" spans="2:24">
      <c r="B731" s="515"/>
      <c r="C731" s="374"/>
      <c r="D731" s="206">
        <v>5</v>
      </c>
      <c r="E731" s="169" t="s">
        <v>497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358</v>
      </c>
      <c r="U731" s="169" t="s">
        <v>262</v>
      </c>
      <c r="V731" s="169" t="s">
        <v>309</v>
      </c>
      <c r="W731" s="175">
        <v>1</v>
      </c>
      <c r="X731" s="169" t="s">
        <v>155</v>
      </c>
    </row>
    <row r="732" spans="2:24">
      <c r="B732" s="515"/>
      <c r="C732" s="374"/>
      <c r="D732" s="206">
        <v>6</v>
      </c>
      <c r="E732" s="169" t="s">
        <v>441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358</v>
      </c>
      <c r="U732" s="169" t="s">
        <v>262</v>
      </c>
      <c r="V732" s="169" t="s">
        <v>277</v>
      </c>
      <c r="W732" s="175">
        <v>1</v>
      </c>
      <c r="X732" s="169" t="s">
        <v>273</v>
      </c>
    </row>
    <row r="733" spans="2:24">
      <c r="B733" s="515"/>
      <c r="C733" s="374"/>
      <c r="D733" s="206">
        <v>7</v>
      </c>
      <c r="E733" s="169" t="s">
        <v>469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358</v>
      </c>
      <c r="U733" s="169" t="s">
        <v>262</v>
      </c>
      <c r="V733" s="169" t="s">
        <v>309</v>
      </c>
      <c r="W733" s="175">
        <v>1</v>
      </c>
      <c r="X733" s="169" t="s">
        <v>204</v>
      </c>
    </row>
    <row r="734" spans="2:24">
      <c r="B734" s="515"/>
      <c r="C734" s="374"/>
      <c r="D734" s="206">
        <v>8</v>
      </c>
      <c r="E734" s="169" t="s">
        <v>330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391</v>
      </c>
      <c r="U734" s="169" t="s">
        <v>281</v>
      </c>
      <c r="V734" s="169" t="s">
        <v>283</v>
      </c>
      <c r="W734" s="175">
        <v>1</v>
      </c>
      <c r="X734" s="169" t="s">
        <v>273</v>
      </c>
    </row>
    <row r="735" spans="2:24">
      <c r="B735" s="515"/>
      <c r="C735" s="374"/>
      <c r="D735" s="206">
        <v>9</v>
      </c>
      <c r="E735" s="169" t="s">
        <v>498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358</v>
      </c>
      <c r="U735" s="169" t="s">
        <v>262</v>
      </c>
      <c r="V735" s="169" t="s">
        <v>277</v>
      </c>
      <c r="W735" s="175">
        <v>1</v>
      </c>
      <c r="X735" s="169" t="s">
        <v>146</v>
      </c>
    </row>
    <row r="736" spans="2:24">
      <c r="B736" s="516"/>
      <c r="C736" s="374"/>
      <c r="D736" s="206">
        <v>10</v>
      </c>
      <c r="E736" s="169" t="s">
        <v>433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358</v>
      </c>
      <c r="U736" s="169" t="s">
        <v>262</v>
      </c>
      <c r="V736" s="169" t="s">
        <v>277</v>
      </c>
      <c r="W736" s="175">
        <v>1</v>
      </c>
      <c r="X736" s="169" t="s">
        <v>273</v>
      </c>
    </row>
    <row r="737" spans="2:24">
      <c r="B737" s="514">
        <v>45943</v>
      </c>
      <c r="C737" s="374" t="str">
        <f t="shared" ref="C737" si="193">RIGHT(TEXT(B737,"aaa"),1)</f>
        <v>一</v>
      </c>
      <c r="D737" s="206">
        <v>1</v>
      </c>
      <c r="E737" s="169" t="s">
        <v>328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391</v>
      </c>
      <c r="U737" s="169" t="s">
        <v>281</v>
      </c>
      <c r="V737" s="169" t="s">
        <v>283</v>
      </c>
      <c r="W737" s="175">
        <v>1</v>
      </c>
      <c r="X737" s="169" t="s">
        <v>273</v>
      </c>
    </row>
    <row r="738" spans="2:24">
      <c r="B738" s="515"/>
      <c r="C738" s="374"/>
      <c r="D738" s="206">
        <v>2</v>
      </c>
      <c r="E738" s="169" t="s">
        <v>333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358</v>
      </c>
      <c r="U738" s="169" t="s">
        <v>396</v>
      </c>
      <c r="V738" s="169" t="s">
        <v>299</v>
      </c>
      <c r="W738" s="175">
        <v>1</v>
      </c>
      <c r="X738" s="169" t="s">
        <v>273</v>
      </c>
    </row>
    <row r="739" spans="2:24">
      <c r="B739" s="515"/>
      <c r="C739" s="374"/>
      <c r="D739" s="206">
        <v>3</v>
      </c>
      <c r="E739" s="169" t="s">
        <v>294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358</v>
      </c>
      <c r="U739" s="169" t="s">
        <v>290</v>
      </c>
      <c r="V739" s="169" t="s">
        <v>292</v>
      </c>
      <c r="W739" s="175">
        <v>1</v>
      </c>
      <c r="X739" s="169" t="s">
        <v>134</v>
      </c>
    </row>
    <row r="740" spans="2:24">
      <c r="B740" s="515"/>
      <c r="C740" s="374"/>
      <c r="D740" s="206">
        <v>4</v>
      </c>
      <c r="E740" s="169" t="s">
        <v>433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358</v>
      </c>
      <c r="U740" s="169" t="s">
        <v>262</v>
      </c>
      <c r="V740" s="169" t="s">
        <v>277</v>
      </c>
      <c r="W740" s="175">
        <v>1</v>
      </c>
      <c r="X740" s="169" t="s">
        <v>273</v>
      </c>
    </row>
    <row r="741" spans="2:24">
      <c r="B741" s="515"/>
      <c r="C741" s="374"/>
      <c r="D741" s="206">
        <v>5</v>
      </c>
      <c r="E741" s="169" t="s">
        <v>320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358</v>
      </c>
      <c r="U741" s="169" t="s">
        <v>290</v>
      </c>
      <c r="V741" s="169" t="s">
        <v>292</v>
      </c>
      <c r="W741" s="175">
        <v>1</v>
      </c>
      <c r="X741" s="169" t="s">
        <v>133</v>
      </c>
    </row>
    <row r="742" spans="2:24">
      <c r="B742" s="515"/>
      <c r="C742" s="374"/>
      <c r="D742" s="206">
        <v>6</v>
      </c>
      <c r="E742" s="169" t="s">
        <v>312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358</v>
      </c>
      <c r="U742" s="169" t="s">
        <v>262</v>
      </c>
      <c r="V742" s="169" t="s">
        <v>275</v>
      </c>
      <c r="W742" s="175">
        <v>1</v>
      </c>
      <c r="X742" s="169" t="s">
        <v>143</v>
      </c>
    </row>
    <row r="743" spans="2:24">
      <c r="B743" s="515"/>
      <c r="C743" s="374"/>
      <c r="D743" s="206">
        <v>7</v>
      </c>
      <c r="E743" s="169" t="s">
        <v>295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358</v>
      </c>
      <c r="U743" s="169" t="s">
        <v>262</v>
      </c>
      <c r="V743" s="169" t="s">
        <v>309</v>
      </c>
      <c r="W743" s="175">
        <v>1</v>
      </c>
      <c r="X743" s="169" t="s">
        <v>144</v>
      </c>
    </row>
    <row r="744" spans="2:24">
      <c r="B744" s="515"/>
      <c r="C744" s="374"/>
      <c r="D744" s="206">
        <v>8</v>
      </c>
      <c r="E744" s="169" t="s">
        <v>490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358</v>
      </c>
      <c r="U744" s="169" t="s">
        <v>262</v>
      </c>
      <c r="V744" s="169" t="s">
        <v>275</v>
      </c>
      <c r="W744" s="175">
        <v>1</v>
      </c>
      <c r="X744" s="169" t="s">
        <v>177</v>
      </c>
    </row>
    <row r="745" spans="2:24">
      <c r="B745" s="515"/>
      <c r="C745" s="374"/>
      <c r="D745" s="206">
        <v>9</v>
      </c>
      <c r="E745" s="169" t="s">
        <v>293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358</v>
      </c>
      <c r="U745" s="169" t="s">
        <v>290</v>
      </c>
      <c r="V745" s="169" t="s">
        <v>292</v>
      </c>
      <c r="W745" s="175">
        <v>1</v>
      </c>
      <c r="X745" s="169" t="s">
        <v>143</v>
      </c>
    </row>
    <row r="746" spans="2:24">
      <c r="B746" s="516"/>
      <c r="C746" s="374"/>
      <c r="D746" s="206">
        <v>10</v>
      </c>
      <c r="E746" s="169" t="s">
        <v>385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358</v>
      </c>
      <c r="U746" s="169" t="s">
        <v>262</v>
      </c>
      <c r="V746" s="169" t="s">
        <v>275</v>
      </c>
      <c r="W746" s="175">
        <v>1</v>
      </c>
      <c r="X746" s="169" t="s">
        <v>144</v>
      </c>
    </row>
    <row r="747" spans="2:24">
      <c r="B747" s="514">
        <v>45944</v>
      </c>
      <c r="C747" s="374" t="str">
        <f t="shared" ref="C747" si="194">RIGHT(TEXT(B747,"aaa"),1)</f>
        <v>二</v>
      </c>
      <c r="D747" s="206">
        <v>1</v>
      </c>
      <c r="E747" s="169" t="s">
        <v>328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391</v>
      </c>
      <c r="U747" s="169" t="s">
        <v>281</v>
      </c>
      <c r="V747" s="169" t="s">
        <v>283</v>
      </c>
      <c r="W747" s="175">
        <v>1</v>
      </c>
      <c r="X747" s="169" t="s">
        <v>273</v>
      </c>
    </row>
    <row r="748" spans="2:24">
      <c r="B748" s="515"/>
      <c r="C748" s="374"/>
      <c r="D748" s="206">
        <v>2</v>
      </c>
      <c r="E748" s="169" t="s">
        <v>333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358</v>
      </c>
      <c r="U748" s="169" t="s">
        <v>396</v>
      </c>
      <c r="V748" s="169" t="s">
        <v>299</v>
      </c>
      <c r="W748" s="175">
        <v>1</v>
      </c>
      <c r="X748" s="169" t="s">
        <v>273</v>
      </c>
    </row>
    <row r="749" spans="2:24">
      <c r="B749" s="515"/>
      <c r="C749" s="374"/>
      <c r="D749" s="206">
        <v>3</v>
      </c>
      <c r="E749" s="169" t="s">
        <v>289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391</v>
      </c>
      <c r="U749" s="169" t="s">
        <v>281</v>
      </c>
      <c r="V749" s="169" t="s">
        <v>285</v>
      </c>
      <c r="W749" s="175">
        <v>1</v>
      </c>
      <c r="X749" s="169" t="s">
        <v>273</v>
      </c>
    </row>
    <row r="750" spans="2:24">
      <c r="B750" s="515"/>
      <c r="C750" s="374"/>
      <c r="D750" s="206">
        <v>4</v>
      </c>
      <c r="E750" s="169" t="s">
        <v>433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358</v>
      </c>
      <c r="U750" s="169" t="s">
        <v>262</v>
      </c>
      <c r="V750" s="169" t="s">
        <v>277</v>
      </c>
      <c r="W750" s="175">
        <v>1</v>
      </c>
      <c r="X750" s="169" t="s">
        <v>273</v>
      </c>
    </row>
    <row r="751" spans="2:24">
      <c r="B751" s="515"/>
      <c r="C751" s="374"/>
      <c r="D751" s="206">
        <v>5</v>
      </c>
      <c r="E751" s="169" t="s">
        <v>320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358</v>
      </c>
      <c r="U751" s="169" t="s">
        <v>290</v>
      </c>
      <c r="V751" s="169" t="s">
        <v>292</v>
      </c>
      <c r="W751" s="175">
        <v>1</v>
      </c>
      <c r="X751" s="169" t="s">
        <v>133</v>
      </c>
    </row>
    <row r="752" spans="2:24">
      <c r="B752" s="515"/>
      <c r="C752" s="374"/>
      <c r="D752" s="206">
        <v>6</v>
      </c>
      <c r="E752" s="169" t="s">
        <v>480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358</v>
      </c>
      <c r="U752" s="169" t="s">
        <v>262</v>
      </c>
      <c r="V752" s="169" t="s">
        <v>275</v>
      </c>
      <c r="W752" s="175">
        <v>1</v>
      </c>
      <c r="X752" s="169" t="s">
        <v>158</v>
      </c>
    </row>
    <row r="753" spans="2:24">
      <c r="B753" s="515"/>
      <c r="C753" s="374"/>
      <c r="D753" s="206">
        <v>7</v>
      </c>
      <c r="E753" s="169" t="s">
        <v>432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391</v>
      </c>
      <c r="U753" s="169" t="s">
        <v>281</v>
      </c>
      <c r="V753" s="169" t="s">
        <v>288</v>
      </c>
      <c r="W753" s="175">
        <v>1</v>
      </c>
      <c r="X753" s="169" t="s">
        <v>134</v>
      </c>
    </row>
    <row r="754" spans="2:24">
      <c r="B754" s="515"/>
      <c r="C754" s="374"/>
      <c r="D754" s="206">
        <v>8</v>
      </c>
      <c r="E754" s="169" t="s">
        <v>393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358</v>
      </c>
      <c r="U754" s="169" t="s">
        <v>262</v>
      </c>
      <c r="V754" s="169" t="s">
        <v>277</v>
      </c>
      <c r="W754" s="175">
        <v>1</v>
      </c>
      <c r="X754" s="169" t="s">
        <v>203</v>
      </c>
    </row>
    <row r="755" spans="2:24">
      <c r="B755" s="515"/>
      <c r="C755" s="374"/>
      <c r="D755" s="206">
        <v>9</v>
      </c>
      <c r="E755" s="169" t="s">
        <v>441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358</v>
      </c>
      <c r="U755" s="169" t="s">
        <v>262</v>
      </c>
      <c r="V755" s="169" t="s">
        <v>277</v>
      </c>
      <c r="W755" s="175">
        <v>1</v>
      </c>
      <c r="X755" s="169" t="s">
        <v>273</v>
      </c>
    </row>
    <row r="756" spans="2:24">
      <c r="B756" s="516"/>
      <c r="C756" s="374"/>
      <c r="D756" s="206">
        <v>10</v>
      </c>
      <c r="E756" s="169" t="s">
        <v>429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358</v>
      </c>
      <c r="U756" s="169" t="s">
        <v>262</v>
      </c>
      <c r="V756" s="169" t="s">
        <v>277</v>
      </c>
      <c r="W756" s="175">
        <v>1</v>
      </c>
      <c r="X756" s="169" t="s">
        <v>273</v>
      </c>
    </row>
    <row r="757" spans="2:24">
      <c r="B757" s="514">
        <v>45945</v>
      </c>
      <c r="C757" s="374" t="str">
        <f t="shared" ref="C757" si="195">RIGHT(TEXT(B757,"aaa"),1)</f>
        <v>三</v>
      </c>
      <c r="D757" s="206">
        <v>1</v>
      </c>
      <c r="E757" s="169" t="s">
        <v>333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358</v>
      </c>
      <c r="U757" s="169" t="s">
        <v>396</v>
      </c>
      <c r="V757" s="169" t="s">
        <v>299</v>
      </c>
      <c r="W757" s="175">
        <v>1</v>
      </c>
      <c r="X757" s="169" t="s">
        <v>273</v>
      </c>
    </row>
    <row r="758" spans="2:24">
      <c r="B758" s="515"/>
      <c r="C758" s="374"/>
      <c r="D758" s="206">
        <v>2</v>
      </c>
      <c r="E758" s="169" t="s">
        <v>328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391</v>
      </c>
      <c r="U758" s="169" t="s">
        <v>281</v>
      </c>
      <c r="V758" s="169" t="s">
        <v>283</v>
      </c>
      <c r="W758" s="175">
        <v>1</v>
      </c>
      <c r="X758" s="169" t="s">
        <v>273</v>
      </c>
    </row>
    <row r="759" spans="2:24">
      <c r="B759" s="515"/>
      <c r="C759" s="374"/>
      <c r="D759" s="206">
        <v>3</v>
      </c>
      <c r="E759" s="169" t="s">
        <v>289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391</v>
      </c>
      <c r="U759" s="169" t="s">
        <v>281</v>
      </c>
      <c r="V759" s="169" t="s">
        <v>285</v>
      </c>
      <c r="W759" s="175">
        <v>1</v>
      </c>
      <c r="X759" s="169" t="s">
        <v>273</v>
      </c>
    </row>
    <row r="760" spans="2:24">
      <c r="B760" s="515"/>
      <c r="C760" s="374"/>
      <c r="D760" s="206">
        <v>4</v>
      </c>
      <c r="E760" s="169" t="s">
        <v>429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358</v>
      </c>
      <c r="U760" s="169" t="s">
        <v>262</v>
      </c>
      <c r="V760" s="169" t="s">
        <v>277</v>
      </c>
      <c r="W760" s="175">
        <v>1</v>
      </c>
      <c r="X760" s="169" t="s">
        <v>273</v>
      </c>
    </row>
    <row r="761" spans="2:24">
      <c r="B761" s="515"/>
      <c r="C761" s="374"/>
      <c r="D761" s="206">
        <v>5</v>
      </c>
      <c r="E761" s="169" t="s">
        <v>320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358</v>
      </c>
      <c r="U761" s="169" t="s">
        <v>290</v>
      </c>
      <c r="V761" s="169" t="s">
        <v>292</v>
      </c>
      <c r="W761" s="175">
        <v>1</v>
      </c>
      <c r="X761" s="169" t="s">
        <v>133</v>
      </c>
    </row>
    <row r="762" spans="2:24">
      <c r="B762" s="515"/>
      <c r="C762" s="374"/>
      <c r="D762" s="206">
        <v>6</v>
      </c>
      <c r="E762" s="169" t="s">
        <v>452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358</v>
      </c>
      <c r="U762" s="169" t="s">
        <v>262</v>
      </c>
      <c r="V762" s="169" t="s">
        <v>275</v>
      </c>
      <c r="W762" s="175">
        <v>1</v>
      </c>
      <c r="X762" s="169" t="s">
        <v>273</v>
      </c>
    </row>
    <row r="763" spans="2:24">
      <c r="B763" s="515"/>
      <c r="C763" s="374"/>
      <c r="D763" s="206">
        <v>7</v>
      </c>
      <c r="E763" s="169" t="s">
        <v>293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358</v>
      </c>
      <c r="U763" s="169" t="s">
        <v>290</v>
      </c>
      <c r="V763" s="169" t="s">
        <v>292</v>
      </c>
      <c r="W763" s="175">
        <v>1</v>
      </c>
      <c r="X763" s="169" t="s">
        <v>143</v>
      </c>
    </row>
    <row r="764" spans="2:24">
      <c r="B764" s="515"/>
      <c r="C764" s="374"/>
      <c r="D764" s="206">
        <v>8</v>
      </c>
      <c r="E764" s="169" t="s">
        <v>294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358</v>
      </c>
      <c r="U764" s="169" t="s">
        <v>290</v>
      </c>
      <c r="V764" s="169" t="s">
        <v>292</v>
      </c>
      <c r="W764" s="175">
        <v>1</v>
      </c>
      <c r="X764" s="169" t="s">
        <v>134</v>
      </c>
    </row>
    <row r="765" spans="2:24">
      <c r="B765" s="515"/>
      <c r="C765" s="374"/>
      <c r="D765" s="206">
        <v>9</v>
      </c>
      <c r="E765" s="169" t="s">
        <v>499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358</v>
      </c>
      <c r="U765" s="169" t="s">
        <v>262</v>
      </c>
      <c r="V765" s="169" t="s">
        <v>275</v>
      </c>
      <c r="W765" s="175">
        <v>1</v>
      </c>
      <c r="X765" s="169" t="s">
        <v>195</v>
      </c>
    </row>
    <row r="766" spans="2:24">
      <c r="B766" s="516"/>
      <c r="C766" s="374"/>
      <c r="D766" s="206">
        <v>10</v>
      </c>
      <c r="E766" s="169" t="s">
        <v>500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358</v>
      </c>
      <c r="U766" s="169" t="s">
        <v>262</v>
      </c>
      <c r="V766" s="169" t="s">
        <v>275</v>
      </c>
      <c r="W766" s="175">
        <v>1</v>
      </c>
      <c r="X766" s="169" t="s">
        <v>153</v>
      </c>
    </row>
    <row r="767" spans="2:24">
      <c r="B767" s="514">
        <v>45946</v>
      </c>
      <c r="C767" s="374" t="str">
        <f t="shared" ref="C767" si="196">RIGHT(TEXT(B767,"aaa"),1)</f>
        <v>四</v>
      </c>
      <c r="D767" s="206">
        <v>1</v>
      </c>
      <c r="E767" s="169" t="s">
        <v>333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358</v>
      </c>
      <c r="U767" s="169" t="s">
        <v>396</v>
      </c>
      <c r="V767" s="169" t="s">
        <v>299</v>
      </c>
      <c r="W767" s="175">
        <v>1</v>
      </c>
      <c r="X767" s="169" t="s">
        <v>273</v>
      </c>
    </row>
    <row r="768" spans="2:24">
      <c r="B768" s="515"/>
      <c r="C768" s="374"/>
      <c r="D768" s="206">
        <v>2</v>
      </c>
      <c r="E768" s="169" t="s">
        <v>328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391</v>
      </c>
      <c r="U768" s="169" t="s">
        <v>281</v>
      </c>
      <c r="V768" s="169" t="s">
        <v>283</v>
      </c>
      <c r="W768" s="175">
        <v>1</v>
      </c>
      <c r="X768" s="169" t="s">
        <v>273</v>
      </c>
    </row>
    <row r="769" spans="2:24">
      <c r="B769" s="515"/>
      <c r="C769" s="374"/>
      <c r="D769" s="206">
        <v>3</v>
      </c>
      <c r="E769" s="169" t="s">
        <v>320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358</v>
      </c>
      <c r="U769" s="169" t="s">
        <v>290</v>
      </c>
      <c r="V769" s="169" t="s">
        <v>292</v>
      </c>
      <c r="W769" s="175">
        <v>1</v>
      </c>
      <c r="X769" s="169" t="s">
        <v>133</v>
      </c>
    </row>
    <row r="770" spans="2:24">
      <c r="B770" s="515"/>
      <c r="C770" s="374"/>
      <c r="D770" s="206">
        <v>4</v>
      </c>
      <c r="E770" s="169" t="s">
        <v>501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358</v>
      </c>
      <c r="U770" s="169" t="s">
        <v>262</v>
      </c>
      <c r="V770" s="169" t="s">
        <v>277</v>
      </c>
      <c r="W770" s="175">
        <v>1</v>
      </c>
      <c r="X770" s="169" t="s">
        <v>194</v>
      </c>
    </row>
    <row r="771" spans="2:24">
      <c r="B771" s="515"/>
      <c r="C771" s="374"/>
      <c r="D771" s="206">
        <v>5</v>
      </c>
      <c r="E771" s="169" t="s">
        <v>451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358</v>
      </c>
      <c r="U771" s="169" t="s">
        <v>262</v>
      </c>
      <c r="V771" s="169" t="s">
        <v>275</v>
      </c>
      <c r="W771" s="175">
        <v>1</v>
      </c>
      <c r="X771" s="169" t="s">
        <v>172</v>
      </c>
    </row>
    <row r="772" spans="2:24">
      <c r="B772" s="515"/>
      <c r="C772" s="374"/>
      <c r="D772" s="206">
        <v>6</v>
      </c>
      <c r="E772" s="169" t="s">
        <v>429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358</v>
      </c>
      <c r="U772" s="169" t="s">
        <v>262</v>
      </c>
      <c r="V772" s="169" t="s">
        <v>277</v>
      </c>
      <c r="W772" s="175">
        <v>1</v>
      </c>
      <c r="X772" s="169" t="s">
        <v>273</v>
      </c>
    </row>
    <row r="773" spans="2:24">
      <c r="B773" s="515"/>
      <c r="C773" s="374"/>
      <c r="D773" s="206">
        <v>7</v>
      </c>
      <c r="E773" s="169" t="s">
        <v>432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391</v>
      </c>
      <c r="U773" s="169" t="s">
        <v>281</v>
      </c>
      <c r="V773" s="169" t="s">
        <v>288</v>
      </c>
      <c r="W773" s="175">
        <v>1</v>
      </c>
      <c r="X773" s="169" t="s">
        <v>134</v>
      </c>
    </row>
    <row r="774" spans="2:24">
      <c r="B774" s="515"/>
      <c r="C774" s="374"/>
      <c r="D774" s="206">
        <v>8</v>
      </c>
      <c r="E774" s="169" t="s">
        <v>330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391</v>
      </c>
      <c r="U774" s="169" t="s">
        <v>281</v>
      </c>
      <c r="V774" s="169" t="s">
        <v>283</v>
      </c>
      <c r="W774" s="175">
        <v>1</v>
      </c>
      <c r="X774" s="169" t="s">
        <v>273</v>
      </c>
    </row>
    <row r="775" spans="2:24">
      <c r="B775" s="515"/>
      <c r="C775" s="374"/>
      <c r="D775" s="206">
        <v>9</v>
      </c>
      <c r="E775" s="169" t="s">
        <v>393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358</v>
      </c>
      <c r="U775" s="169" t="s">
        <v>262</v>
      </c>
      <c r="V775" s="169" t="s">
        <v>277</v>
      </c>
      <c r="W775" s="175">
        <v>1</v>
      </c>
      <c r="X775" s="169" t="s">
        <v>203</v>
      </c>
    </row>
    <row r="776" spans="2:24">
      <c r="B776" s="516"/>
      <c r="C776" s="374"/>
      <c r="D776" s="206">
        <v>10</v>
      </c>
      <c r="E776" s="169" t="s">
        <v>331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391</v>
      </c>
      <c r="U776" s="169" t="s">
        <v>281</v>
      </c>
      <c r="V776" s="169" t="s">
        <v>288</v>
      </c>
      <c r="W776" s="175">
        <v>1</v>
      </c>
      <c r="X776" s="169" t="s">
        <v>134</v>
      </c>
    </row>
    <row r="777" spans="2:24">
      <c r="B777" s="514">
        <v>45947</v>
      </c>
      <c r="C777" s="374" t="str">
        <f t="shared" ref="C777" si="197">RIGHT(TEXT(B777,"aaa"),1)</f>
        <v>五</v>
      </c>
      <c r="D777" s="206">
        <v>1</v>
      </c>
      <c r="E777" s="169" t="s">
        <v>328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391</v>
      </c>
      <c r="U777" s="169" t="s">
        <v>281</v>
      </c>
      <c r="V777" s="169" t="s">
        <v>283</v>
      </c>
      <c r="W777" s="175">
        <v>1</v>
      </c>
      <c r="X777" s="169" t="s">
        <v>273</v>
      </c>
    </row>
    <row r="778" spans="2:24">
      <c r="B778" s="515"/>
      <c r="C778" s="374"/>
      <c r="D778" s="206">
        <v>2</v>
      </c>
      <c r="E778" s="169" t="s">
        <v>333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358</v>
      </c>
      <c r="U778" s="169" t="s">
        <v>396</v>
      </c>
      <c r="V778" s="169" t="s">
        <v>299</v>
      </c>
      <c r="W778" s="175">
        <v>1</v>
      </c>
      <c r="X778" s="169" t="s">
        <v>273</v>
      </c>
    </row>
    <row r="779" spans="2:24">
      <c r="B779" s="515"/>
      <c r="C779" s="374"/>
      <c r="D779" s="206">
        <v>3</v>
      </c>
      <c r="E779" s="169" t="s">
        <v>381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358</v>
      </c>
      <c r="U779" s="169" t="s">
        <v>262</v>
      </c>
      <c r="V779" s="169" t="s">
        <v>277</v>
      </c>
      <c r="W779" s="175">
        <v>1</v>
      </c>
      <c r="X779" s="169" t="s">
        <v>135</v>
      </c>
    </row>
    <row r="780" spans="2:24">
      <c r="B780" s="515"/>
      <c r="C780" s="374"/>
      <c r="D780" s="206">
        <v>4</v>
      </c>
      <c r="E780" s="169" t="s">
        <v>320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358</v>
      </c>
      <c r="U780" s="169" t="s">
        <v>290</v>
      </c>
      <c r="V780" s="169" t="s">
        <v>292</v>
      </c>
      <c r="W780" s="175">
        <v>1</v>
      </c>
      <c r="X780" s="169" t="s">
        <v>133</v>
      </c>
    </row>
    <row r="781" spans="2:24">
      <c r="B781" s="515"/>
      <c r="C781" s="374"/>
      <c r="D781" s="206">
        <v>5</v>
      </c>
      <c r="E781" s="169" t="s">
        <v>330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391</v>
      </c>
      <c r="U781" s="169" t="s">
        <v>281</v>
      </c>
      <c r="V781" s="169" t="s">
        <v>283</v>
      </c>
      <c r="W781" s="175">
        <v>1</v>
      </c>
      <c r="X781" s="169" t="s">
        <v>273</v>
      </c>
    </row>
    <row r="782" spans="2:24">
      <c r="B782" s="515"/>
      <c r="C782" s="374"/>
      <c r="D782" s="206">
        <v>6</v>
      </c>
      <c r="E782" s="169" t="s">
        <v>432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391</v>
      </c>
      <c r="U782" s="169" t="s">
        <v>281</v>
      </c>
      <c r="V782" s="169" t="s">
        <v>288</v>
      </c>
      <c r="W782" s="175">
        <v>1</v>
      </c>
      <c r="X782" s="169" t="s">
        <v>134</v>
      </c>
    </row>
    <row r="783" spans="2:24">
      <c r="B783" s="515"/>
      <c r="C783" s="374"/>
      <c r="D783" s="206">
        <v>7</v>
      </c>
      <c r="E783" s="169" t="s">
        <v>429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358</v>
      </c>
      <c r="U783" s="169" t="s">
        <v>262</v>
      </c>
      <c r="V783" s="169" t="s">
        <v>277</v>
      </c>
      <c r="W783" s="175">
        <v>1</v>
      </c>
      <c r="X783" s="169" t="s">
        <v>273</v>
      </c>
    </row>
    <row r="784" spans="2:24">
      <c r="B784" s="515"/>
      <c r="C784" s="374"/>
      <c r="D784" s="206">
        <v>8</v>
      </c>
      <c r="E784" s="169" t="s">
        <v>393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358</v>
      </c>
      <c r="U784" s="169" t="s">
        <v>262</v>
      </c>
      <c r="V784" s="169" t="s">
        <v>277</v>
      </c>
      <c r="W784" s="175">
        <v>1</v>
      </c>
      <c r="X784" s="169" t="s">
        <v>203</v>
      </c>
    </row>
    <row r="785" spans="2:24">
      <c r="B785" s="515"/>
      <c r="C785" s="374"/>
      <c r="D785" s="206">
        <v>9</v>
      </c>
      <c r="E785" s="169" t="s">
        <v>448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391</v>
      </c>
      <c r="U785" s="169" t="s">
        <v>281</v>
      </c>
      <c r="V785" s="169" t="s">
        <v>285</v>
      </c>
      <c r="W785" s="175">
        <v>1</v>
      </c>
      <c r="X785" s="169" t="s">
        <v>203</v>
      </c>
    </row>
    <row r="786" spans="2:24">
      <c r="B786" s="516"/>
      <c r="C786" s="374"/>
      <c r="D786" s="206">
        <v>10</v>
      </c>
      <c r="E786" s="169" t="s">
        <v>478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358</v>
      </c>
      <c r="U786" s="169" t="s">
        <v>396</v>
      </c>
      <c r="V786" s="169" t="s">
        <v>301</v>
      </c>
      <c r="W786" s="175">
        <v>1</v>
      </c>
      <c r="X786" s="169" t="s">
        <v>188</v>
      </c>
    </row>
    <row r="787" spans="2:24">
      <c r="B787" s="514">
        <v>45948</v>
      </c>
      <c r="C787" s="374" t="str">
        <f t="shared" ref="C787" si="198">RIGHT(TEXT(B787,"aaa"),1)</f>
        <v>六</v>
      </c>
      <c r="D787" s="206">
        <v>1</v>
      </c>
      <c r="E787" s="169" t="s">
        <v>502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358</v>
      </c>
      <c r="U787" s="169" t="s">
        <v>396</v>
      </c>
      <c r="V787" s="169" t="s">
        <v>306</v>
      </c>
      <c r="W787" s="175">
        <v>1</v>
      </c>
      <c r="X787" s="169" t="s">
        <v>136</v>
      </c>
    </row>
    <row r="788" spans="2:24">
      <c r="B788" s="515"/>
      <c r="C788" s="374"/>
      <c r="D788" s="206">
        <v>2</v>
      </c>
      <c r="E788" s="169" t="s">
        <v>423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358</v>
      </c>
      <c r="U788" s="169" t="s">
        <v>262</v>
      </c>
      <c r="V788" s="169" t="s">
        <v>277</v>
      </c>
      <c r="W788" s="175">
        <v>1</v>
      </c>
      <c r="X788" s="169" t="s">
        <v>273</v>
      </c>
    </row>
    <row r="789" spans="2:24">
      <c r="B789" s="515"/>
      <c r="C789" s="374"/>
      <c r="D789" s="206">
        <v>3</v>
      </c>
      <c r="E789" s="169" t="s">
        <v>333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358</v>
      </c>
      <c r="U789" s="169" t="s">
        <v>396</v>
      </c>
      <c r="V789" s="169" t="s">
        <v>299</v>
      </c>
      <c r="W789" s="175">
        <v>1</v>
      </c>
      <c r="X789" s="169" t="s">
        <v>273</v>
      </c>
    </row>
    <row r="790" spans="2:24">
      <c r="B790" s="515"/>
      <c r="C790" s="374"/>
      <c r="D790" s="206">
        <v>4</v>
      </c>
      <c r="E790" s="169" t="s">
        <v>457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358</v>
      </c>
      <c r="U790" s="169" t="s">
        <v>262</v>
      </c>
      <c r="V790" s="169" t="s">
        <v>275</v>
      </c>
      <c r="W790" s="175">
        <v>1</v>
      </c>
      <c r="X790" s="169" t="s">
        <v>163</v>
      </c>
    </row>
    <row r="791" spans="2:24">
      <c r="B791" s="515"/>
      <c r="C791" s="374"/>
      <c r="D791" s="206">
        <v>5</v>
      </c>
      <c r="E791" s="169" t="s">
        <v>408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358</v>
      </c>
      <c r="U791" s="169" t="s">
        <v>262</v>
      </c>
      <c r="V791" s="169" t="s">
        <v>275</v>
      </c>
      <c r="W791" s="175">
        <v>1</v>
      </c>
      <c r="X791" s="169" t="s">
        <v>205</v>
      </c>
    </row>
    <row r="792" spans="2:24">
      <c r="B792" s="515"/>
      <c r="C792" s="374"/>
      <c r="D792" s="206">
        <v>6</v>
      </c>
      <c r="E792" s="169" t="s">
        <v>461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358</v>
      </c>
      <c r="U792" s="169" t="s">
        <v>262</v>
      </c>
      <c r="V792" s="169" t="s">
        <v>275</v>
      </c>
      <c r="W792" s="175">
        <v>1</v>
      </c>
      <c r="X792" s="169" t="s">
        <v>158</v>
      </c>
    </row>
    <row r="793" spans="2:24">
      <c r="B793" s="515"/>
      <c r="C793" s="374"/>
      <c r="D793" s="206">
        <v>7</v>
      </c>
      <c r="E793" s="169" t="s">
        <v>328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391</v>
      </c>
      <c r="U793" s="169" t="s">
        <v>281</v>
      </c>
      <c r="V793" s="169" t="s">
        <v>283</v>
      </c>
      <c r="W793" s="175">
        <v>1</v>
      </c>
      <c r="X793" s="169" t="s">
        <v>273</v>
      </c>
    </row>
    <row r="794" spans="2:24">
      <c r="B794" s="515"/>
      <c r="C794" s="374"/>
      <c r="D794" s="206">
        <v>8</v>
      </c>
      <c r="E794" s="169" t="s">
        <v>330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391</v>
      </c>
      <c r="U794" s="169" t="s">
        <v>281</v>
      </c>
      <c r="V794" s="169" t="s">
        <v>283</v>
      </c>
      <c r="W794" s="175">
        <v>1</v>
      </c>
      <c r="X794" s="169" t="s">
        <v>273</v>
      </c>
    </row>
    <row r="795" spans="2:24">
      <c r="B795" s="515"/>
      <c r="C795" s="374"/>
      <c r="D795" s="206">
        <v>9</v>
      </c>
      <c r="E795" s="169" t="s">
        <v>311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391</v>
      </c>
      <c r="U795" s="169" t="s">
        <v>281</v>
      </c>
      <c r="V795" s="169" t="s">
        <v>285</v>
      </c>
      <c r="W795" s="175">
        <v>1</v>
      </c>
      <c r="X795" s="169" t="s">
        <v>273</v>
      </c>
    </row>
    <row r="796" spans="2:24">
      <c r="B796" s="516"/>
      <c r="C796" s="374"/>
      <c r="D796" s="206">
        <v>10</v>
      </c>
      <c r="E796" s="169" t="s">
        <v>494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358</v>
      </c>
      <c r="U796" s="169" t="s">
        <v>262</v>
      </c>
      <c r="V796" s="169" t="s">
        <v>275</v>
      </c>
      <c r="W796" s="175">
        <v>1</v>
      </c>
      <c r="X796" s="169" t="s">
        <v>170</v>
      </c>
    </row>
    <row r="797" spans="2:24">
      <c r="B797" s="514">
        <v>45949</v>
      </c>
      <c r="C797" s="374" t="str">
        <f t="shared" ref="C797" si="206">RIGHT(TEXT(B797,"aaa"),1)</f>
        <v>日</v>
      </c>
      <c r="D797" s="206">
        <v>1</v>
      </c>
      <c r="E797" s="169" t="s">
        <v>333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358</v>
      </c>
      <c r="U797" s="169" t="s">
        <v>396</v>
      </c>
      <c r="V797" s="169" t="s">
        <v>299</v>
      </c>
      <c r="W797" s="175">
        <v>1</v>
      </c>
      <c r="X797" s="169" t="s">
        <v>273</v>
      </c>
    </row>
    <row r="798" spans="2:24">
      <c r="B798" s="515"/>
      <c r="C798" s="374"/>
      <c r="D798" s="206">
        <v>2</v>
      </c>
      <c r="E798" s="169" t="s">
        <v>457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358</v>
      </c>
      <c r="U798" s="169" t="s">
        <v>262</v>
      </c>
      <c r="V798" s="169" t="s">
        <v>275</v>
      </c>
      <c r="W798" s="175">
        <v>1</v>
      </c>
      <c r="X798" s="169" t="s">
        <v>163</v>
      </c>
    </row>
    <row r="799" spans="2:24">
      <c r="B799" s="515"/>
      <c r="C799" s="374"/>
      <c r="D799" s="206">
        <v>3</v>
      </c>
      <c r="E799" s="169" t="s">
        <v>328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391</v>
      </c>
      <c r="U799" s="169" t="s">
        <v>281</v>
      </c>
      <c r="V799" s="169" t="s">
        <v>283</v>
      </c>
      <c r="W799" s="175">
        <v>1</v>
      </c>
      <c r="X799" s="169" t="s">
        <v>273</v>
      </c>
    </row>
    <row r="800" spans="2:24">
      <c r="B800" s="515"/>
      <c r="C800" s="374"/>
      <c r="D800" s="206">
        <v>4</v>
      </c>
      <c r="E800" s="169" t="s">
        <v>461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358</v>
      </c>
      <c r="U800" s="169" t="s">
        <v>262</v>
      </c>
      <c r="V800" s="169" t="s">
        <v>275</v>
      </c>
      <c r="W800" s="175">
        <v>1</v>
      </c>
      <c r="X800" s="169" t="s">
        <v>158</v>
      </c>
    </row>
    <row r="801" spans="2:24">
      <c r="B801" s="515"/>
      <c r="C801" s="374"/>
      <c r="D801" s="206">
        <v>5</v>
      </c>
      <c r="E801" s="169" t="s">
        <v>480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358</v>
      </c>
      <c r="U801" s="169" t="s">
        <v>262</v>
      </c>
      <c r="V801" s="169" t="s">
        <v>275</v>
      </c>
      <c r="W801" s="175">
        <v>1</v>
      </c>
      <c r="X801" s="169" t="s">
        <v>158</v>
      </c>
    </row>
    <row r="802" spans="2:24">
      <c r="B802" s="515"/>
      <c r="C802" s="374"/>
      <c r="D802" s="206">
        <v>6</v>
      </c>
      <c r="E802" s="169" t="s">
        <v>432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391</v>
      </c>
      <c r="U802" s="169" t="s">
        <v>281</v>
      </c>
      <c r="V802" s="169" t="s">
        <v>288</v>
      </c>
      <c r="W802" s="175">
        <v>1</v>
      </c>
      <c r="X802" s="169" t="s">
        <v>134</v>
      </c>
    </row>
    <row r="803" spans="2:24">
      <c r="B803" s="515"/>
      <c r="C803" s="374"/>
      <c r="D803" s="206">
        <v>7</v>
      </c>
      <c r="E803" s="169" t="s">
        <v>330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391</v>
      </c>
      <c r="U803" s="169" t="s">
        <v>281</v>
      </c>
      <c r="V803" s="169" t="s">
        <v>283</v>
      </c>
      <c r="W803" s="175">
        <v>1</v>
      </c>
      <c r="X803" s="169" t="s">
        <v>273</v>
      </c>
    </row>
    <row r="804" spans="2:24">
      <c r="B804" s="515"/>
      <c r="C804" s="374"/>
      <c r="D804" s="206">
        <v>8</v>
      </c>
      <c r="E804" s="169" t="s">
        <v>331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391</v>
      </c>
      <c r="U804" s="169" t="s">
        <v>281</v>
      </c>
      <c r="V804" s="169" t="s">
        <v>288</v>
      </c>
      <c r="W804" s="175">
        <v>1</v>
      </c>
      <c r="X804" s="169" t="s">
        <v>134</v>
      </c>
    </row>
    <row r="805" spans="2:24">
      <c r="B805" s="515"/>
      <c r="C805" s="374"/>
      <c r="D805" s="206">
        <v>9</v>
      </c>
      <c r="E805" s="169" t="s">
        <v>436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391</v>
      </c>
      <c r="U805" s="169" t="s">
        <v>281</v>
      </c>
      <c r="V805" s="169" t="s">
        <v>288</v>
      </c>
      <c r="W805" s="175">
        <v>1</v>
      </c>
      <c r="X805" s="169" t="s">
        <v>140</v>
      </c>
    </row>
    <row r="806" spans="2:24">
      <c r="B806" s="516"/>
      <c r="C806" s="374"/>
      <c r="D806" s="206">
        <v>10</v>
      </c>
      <c r="E806" s="169" t="s">
        <v>486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358</v>
      </c>
      <c r="U806" s="169" t="s">
        <v>262</v>
      </c>
      <c r="V806" s="169" t="s">
        <v>277</v>
      </c>
      <c r="W806" s="175">
        <v>1</v>
      </c>
      <c r="X806" s="169" t="s">
        <v>146</v>
      </c>
    </row>
    <row r="807" spans="2:24">
      <c r="B807" s="514">
        <v>45950</v>
      </c>
      <c r="C807" s="374" t="str">
        <f t="shared" ref="C807" si="207">RIGHT(TEXT(B807,"aaa"),1)</f>
        <v>一</v>
      </c>
      <c r="D807" s="206">
        <v>1</v>
      </c>
      <c r="E807" s="169" t="s">
        <v>333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358</v>
      </c>
      <c r="U807" s="169" t="s">
        <v>396</v>
      </c>
      <c r="V807" s="169" t="s">
        <v>299</v>
      </c>
      <c r="W807" s="175">
        <v>1</v>
      </c>
      <c r="X807" s="169" t="s">
        <v>273</v>
      </c>
    </row>
    <row r="808" spans="2:24">
      <c r="B808" s="515"/>
      <c r="C808" s="374"/>
      <c r="D808" s="206">
        <v>2</v>
      </c>
      <c r="E808" s="169" t="s">
        <v>328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391</v>
      </c>
      <c r="U808" s="169" t="s">
        <v>281</v>
      </c>
      <c r="V808" s="169" t="s">
        <v>283</v>
      </c>
      <c r="W808" s="175">
        <v>1</v>
      </c>
      <c r="X808" s="169" t="s">
        <v>273</v>
      </c>
    </row>
    <row r="809" spans="2:24">
      <c r="B809" s="515"/>
      <c r="C809" s="374"/>
      <c r="D809" s="206">
        <v>3</v>
      </c>
      <c r="E809" s="169" t="s">
        <v>316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391</v>
      </c>
      <c r="U809" s="169" t="s">
        <v>281</v>
      </c>
      <c r="V809" s="169" t="s">
        <v>493</v>
      </c>
      <c r="W809" s="175">
        <v>1</v>
      </c>
      <c r="X809" s="169" t="s">
        <v>273</v>
      </c>
    </row>
    <row r="810" spans="2:24">
      <c r="B810" s="515"/>
      <c r="C810" s="374"/>
      <c r="D810" s="206">
        <v>4</v>
      </c>
      <c r="E810" s="169" t="s">
        <v>330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391</v>
      </c>
      <c r="U810" s="169" t="s">
        <v>281</v>
      </c>
      <c r="V810" s="169" t="s">
        <v>283</v>
      </c>
      <c r="W810" s="175">
        <v>1</v>
      </c>
      <c r="X810" s="169" t="s">
        <v>273</v>
      </c>
    </row>
    <row r="811" spans="2:24">
      <c r="B811" s="515"/>
      <c r="C811" s="374"/>
      <c r="D811" s="206">
        <v>5</v>
      </c>
      <c r="E811" s="169" t="s">
        <v>501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358</v>
      </c>
      <c r="U811" s="169" t="s">
        <v>262</v>
      </c>
      <c r="V811" s="169" t="s">
        <v>277</v>
      </c>
      <c r="W811" s="175">
        <v>1</v>
      </c>
      <c r="X811" s="169" t="s">
        <v>194</v>
      </c>
    </row>
    <row r="812" spans="2:24">
      <c r="B812" s="515"/>
      <c r="C812" s="374"/>
      <c r="D812" s="206">
        <v>6</v>
      </c>
      <c r="E812" s="169" t="s">
        <v>432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391</v>
      </c>
      <c r="U812" s="169" t="s">
        <v>281</v>
      </c>
      <c r="V812" s="169" t="s">
        <v>288</v>
      </c>
      <c r="W812" s="175">
        <v>1</v>
      </c>
      <c r="X812" s="169" t="s">
        <v>134</v>
      </c>
    </row>
    <row r="813" spans="2:24">
      <c r="B813" s="515"/>
      <c r="C813" s="374"/>
      <c r="D813" s="206">
        <v>7</v>
      </c>
      <c r="E813" s="169" t="s">
        <v>429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358</v>
      </c>
      <c r="U813" s="169" t="s">
        <v>262</v>
      </c>
      <c r="V813" s="169" t="s">
        <v>277</v>
      </c>
      <c r="W813" s="175">
        <v>1</v>
      </c>
      <c r="X813" s="169" t="s">
        <v>273</v>
      </c>
    </row>
    <row r="814" spans="2:24">
      <c r="B814" s="515"/>
      <c r="C814" s="374"/>
      <c r="D814" s="206">
        <v>8</v>
      </c>
      <c r="E814" s="169" t="s">
        <v>499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358</v>
      </c>
      <c r="U814" s="169" t="s">
        <v>262</v>
      </c>
      <c r="V814" s="169" t="s">
        <v>275</v>
      </c>
      <c r="W814" s="175">
        <v>1</v>
      </c>
      <c r="X814" s="169" t="s">
        <v>195</v>
      </c>
    </row>
    <row r="815" spans="2:24">
      <c r="B815" s="515"/>
      <c r="C815" s="374"/>
      <c r="D815" s="206">
        <v>9</v>
      </c>
      <c r="E815" s="169" t="s">
        <v>331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391</v>
      </c>
      <c r="U815" s="169" t="s">
        <v>281</v>
      </c>
      <c r="V815" s="169" t="s">
        <v>288</v>
      </c>
      <c r="W815" s="175">
        <v>1</v>
      </c>
      <c r="X815" s="169" t="s">
        <v>134</v>
      </c>
    </row>
    <row r="816" spans="2:24">
      <c r="B816" s="516"/>
      <c r="C816" s="374"/>
      <c r="D816" s="206">
        <v>10</v>
      </c>
      <c r="E816" s="169" t="s">
        <v>385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358</v>
      </c>
      <c r="U816" s="169" t="s">
        <v>262</v>
      </c>
      <c r="V816" s="169" t="s">
        <v>275</v>
      </c>
      <c r="W816" s="175">
        <v>1</v>
      </c>
      <c r="X816" s="169" t="s">
        <v>144</v>
      </c>
    </row>
    <row r="817" spans="2:24">
      <c r="B817" s="514">
        <v>45951</v>
      </c>
      <c r="C817" s="374" t="str">
        <f t="shared" ref="C817" si="208">RIGHT(TEXT(B817,"aaa"),1)</f>
        <v>二</v>
      </c>
      <c r="D817" s="206">
        <v>1</v>
      </c>
      <c r="E817" s="169" t="s">
        <v>333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358</v>
      </c>
      <c r="U817" s="169" t="s">
        <v>396</v>
      </c>
      <c r="V817" s="169" t="s">
        <v>299</v>
      </c>
      <c r="W817" s="175">
        <v>1</v>
      </c>
      <c r="X817" s="169" t="s">
        <v>273</v>
      </c>
    </row>
    <row r="818" spans="2:24">
      <c r="B818" s="515"/>
      <c r="C818" s="374"/>
      <c r="D818" s="206">
        <v>2</v>
      </c>
      <c r="E818" s="169" t="s">
        <v>328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391</v>
      </c>
      <c r="U818" s="169" t="s">
        <v>281</v>
      </c>
      <c r="V818" s="169" t="s">
        <v>283</v>
      </c>
      <c r="W818" s="175">
        <v>1</v>
      </c>
      <c r="X818" s="169" t="s">
        <v>273</v>
      </c>
    </row>
    <row r="819" spans="2:24">
      <c r="B819" s="515"/>
      <c r="C819" s="374"/>
      <c r="D819" s="206">
        <v>3</v>
      </c>
      <c r="E819" s="169" t="s">
        <v>429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358</v>
      </c>
      <c r="U819" s="169" t="s">
        <v>262</v>
      </c>
      <c r="V819" s="169" t="s">
        <v>277</v>
      </c>
      <c r="W819" s="175">
        <v>1</v>
      </c>
      <c r="X819" s="169" t="s">
        <v>273</v>
      </c>
    </row>
    <row r="820" spans="2:24">
      <c r="B820" s="515"/>
      <c r="C820" s="374"/>
      <c r="D820" s="206">
        <v>4</v>
      </c>
      <c r="E820" s="169" t="s">
        <v>330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391</v>
      </c>
      <c r="U820" s="169" t="s">
        <v>281</v>
      </c>
      <c r="V820" s="169" t="s">
        <v>283</v>
      </c>
      <c r="W820" s="175">
        <v>1</v>
      </c>
      <c r="X820" s="169" t="s">
        <v>273</v>
      </c>
    </row>
    <row r="821" spans="2:24">
      <c r="B821" s="515"/>
      <c r="C821" s="374"/>
      <c r="D821" s="206">
        <v>5</v>
      </c>
      <c r="E821" s="169" t="s">
        <v>393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358</v>
      </c>
      <c r="U821" s="169" t="s">
        <v>262</v>
      </c>
      <c r="V821" s="169" t="s">
        <v>277</v>
      </c>
      <c r="W821" s="175">
        <v>1</v>
      </c>
      <c r="X821" s="169" t="s">
        <v>203</v>
      </c>
    </row>
    <row r="822" spans="2:24">
      <c r="B822" s="515"/>
      <c r="C822" s="374"/>
      <c r="D822" s="206">
        <v>6</v>
      </c>
      <c r="E822" s="169" t="s">
        <v>302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358</v>
      </c>
      <c r="U822" s="169" t="s">
        <v>396</v>
      </c>
      <c r="V822" s="169" t="s">
        <v>301</v>
      </c>
      <c r="W822" s="175">
        <v>1</v>
      </c>
      <c r="X822" s="169" t="s">
        <v>273</v>
      </c>
    </row>
    <row r="823" spans="2:24">
      <c r="B823" s="515"/>
      <c r="C823" s="374"/>
      <c r="D823" s="206">
        <v>7</v>
      </c>
      <c r="E823" s="169" t="s">
        <v>432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391</v>
      </c>
      <c r="U823" s="169" t="s">
        <v>281</v>
      </c>
      <c r="V823" s="169" t="s">
        <v>288</v>
      </c>
      <c r="W823" s="175">
        <v>1</v>
      </c>
      <c r="X823" s="169" t="s">
        <v>134</v>
      </c>
    </row>
    <row r="824" spans="2:24">
      <c r="B824" s="515"/>
      <c r="C824" s="374"/>
      <c r="D824" s="206">
        <v>8</v>
      </c>
      <c r="E824" s="169" t="s">
        <v>455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358</v>
      </c>
      <c r="U824" s="169" t="s">
        <v>396</v>
      </c>
      <c r="V824" s="169" t="s">
        <v>301</v>
      </c>
      <c r="W824" s="175">
        <v>1</v>
      </c>
      <c r="X824" s="169" t="s">
        <v>184</v>
      </c>
    </row>
    <row r="825" spans="2:24">
      <c r="B825" s="515"/>
      <c r="C825" s="374"/>
      <c r="D825" s="206">
        <v>9</v>
      </c>
      <c r="E825" s="169" t="s">
        <v>498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358</v>
      </c>
      <c r="U825" s="169" t="s">
        <v>262</v>
      </c>
      <c r="V825" s="169" t="s">
        <v>277</v>
      </c>
      <c r="W825" s="175">
        <v>1</v>
      </c>
      <c r="X825" s="169" t="s">
        <v>146</v>
      </c>
    </row>
    <row r="826" spans="2:24">
      <c r="B826" s="516"/>
      <c r="C826" s="374"/>
      <c r="D826" s="206">
        <v>10</v>
      </c>
      <c r="E826" s="169" t="s">
        <v>411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358</v>
      </c>
      <c r="U826" s="169" t="s">
        <v>262</v>
      </c>
      <c r="V826" s="169" t="s">
        <v>277</v>
      </c>
      <c r="W826" s="175">
        <v>1</v>
      </c>
      <c r="X826" s="169" t="s">
        <v>204</v>
      </c>
    </row>
    <row r="827" spans="2:24">
      <c r="B827" s="514">
        <v>45952</v>
      </c>
      <c r="C827" s="374" t="str">
        <f t="shared" ref="C827" si="209">RIGHT(TEXT(B827,"aaa"),1)</f>
        <v>三</v>
      </c>
      <c r="D827" s="206">
        <v>1</v>
      </c>
      <c r="E827" s="169" t="s">
        <v>333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358</v>
      </c>
      <c r="U827" s="169" t="s">
        <v>396</v>
      </c>
      <c r="V827" s="169" t="s">
        <v>299</v>
      </c>
      <c r="W827" s="175">
        <v>1</v>
      </c>
      <c r="X827" s="169" t="s">
        <v>273</v>
      </c>
    </row>
    <row r="828" spans="2:24">
      <c r="B828" s="515"/>
      <c r="C828" s="374"/>
      <c r="D828" s="206">
        <v>2</v>
      </c>
      <c r="E828" s="169" t="s">
        <v>444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358</v>
      </c>
      <c r="U828" s="169" t="s">
        <v>262</v>
      </c>
      <c r="V828" s="169" t="s">
        <v>275</v>
      </c>
      <c r="W828" s="175">
        <v>1</v>
      </c>
      <c r="X828" s="169" t="s">
        <v>273</v>
      </c>
    </row>
    <row r="829" spans="2:24">
      <c r="B829" s="515"/>
      <c r="C829" s="374"/>
      <c r="D829" s="206">
        <v>3</v>
      </c>
      <c r="E829" s="169" t="s">
        <v>464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358</v>
      </c>
      <c r="U829" s="169" t="s">
        <v>396</v>
      </c>
      <c r="V829" s="169" t="s">
        <v>306</v>
      </c>
      <c r="W829" s="175">
        <v>1</v>
      </c>
      <c r="X829" s="169" t="s">
        <v>171</v>
      </c>
    </row>
    <row r="830" spans="2:24">
      <c r="B830" s="515"/>
      <c r="C830" s="374"/>
      <c r="D830" s="206">
        <v>4</v>
      </c>
      <c r="E830" s="169" t="s">
        <v>433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358</v>
      </c>
      <c r="U830" s="169" t="s">
        <v>262</v>
      </c>
      <c r="V830" s="169" t="s">
        <v>277</v>
      </c>
      <c r="W830" s="175">
        <v>1</v>
      </c>
      <c r="X830" s="169" t="s">
        <v>273</v>
      </c>
    </row>
    <row r="831" spans="2:24">
      <c r="B831" s="515"/>
      <c r="C831" s="374"/>
      <c r="D831" s="206">
        <v>5</v>
      </c>
      <c r="E831" s="169" t="s">
        <v>429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358</v>
      </c>
      <c r="U831" s="169" t="s">
        <v>262</v>
      </c>
      <c r="V831" s="169" t="s">
        <v>277</v>
      </c>
      <c r="W831" s="175">
        <v>1</v>
      </c>
      <c r="X831" s="169" t="s">
        <v>273</v>
      </c>
    </row>
    <row r="832" spans="2:24">
      <c r="B832" s="515"/>
      <c r="C832" s="374"/>
      <c r="D832" s="206">
        <v>6</v>
      </c>
      <c r="E832" s="169" t="s">
        <v>320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358</v>
      </c>
      <c r="U832" s="169" t="s">
        <v>290</v>
      </c>
      <c r="V832" s="169" t="s">
        <v>292</v>
      </c>
      <c r="W832" s="175">
        <v>1</v>
      </c>
      <c r="X832" s="169" t="s">
        <v>133</v>
      </c>
    </row>
    <row r="833" spans="2:24">
      <c r="B833" s="515"/>
      <c r="C833" s="374"/>
      <c r="D833" s="206">
        <v>7</v>
      </c>
      <c r="E833" s="169" t="s">
        <v>330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391</v>
      </c>
      <c r="U833" s="169" t="s">
        <v>281</v>
      </c>
      <c r="V833" s="169" t="s">
        <v>283</v>
      </c>
      <c r="W833" s="175">
        <v>1</v>
      </c>
      <c r="X833" s="169" t="s">
        <v>273</v>
      </c>
    </row>
    <row r="834" spans="2:24">
      <c r="B834" s="515"/>
      <c r="C834" s="374"/>
      <c r="D834" s="206">
        <v>8</v>
      </c>
      <c r="E834" s="169" t="s">
        <v>432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391</v>
      </c>
      <c r="U834" s="169" t="s">
        <v>281</v>
      </c>
      <c r="V834" s="169" t="s">
        <v>288</v>
      </c>
      <c r="W834" s="175">
        <v>1</v>
      </c>
      <c r="X834" s="169" t="s">
        <v>134</v>
      </c>
    </row>
    <row r="835" spans="2:24">
      <c r="B835" s="515"/>
      <c r="C835" s="374"/>
      <c r="D835" s="206">
        <v>9</v>
      </c>
      <c r="E835" s="169" t="s">
        <v>452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358</v>
      </c>
      <c r="U835" s="169" t="s">
        <v>262</v>
      </c>
      <c r="V835" s="169" t="s">
        <v>275</v>
      </c>
      <c r="W835" s="175">
        <v>1</v>
      </c>
      <c r="X835" s="169" t="s">
        <v>273</v>
      </c>
    </row>
    <row r="836" spans="2:24">
      <c r="B836" s="516"/>
      <c r="C836" s="374"/>
      <c r="D836" s="206">
        <v>10</v>
      </c>
      <c r="E836" s="169" t="s">
        <v>385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358</v>
      </c>
      <c r="U836" s="169" t="s">
        <v>262</v>
      </c>
      <c r="V836" s="169" t="s">
        <v>275</v>
      </c>
      <c r="W836" s="175">
        <v>1</v>
      </c>
      <c r="X836" s="169" t="s">
        <v>144</v>
      </c>
    </row>
    <row r="837" spans="2:24">
      <c r="B837" s="514">
        <v>45953</v>
      </c>
      <c r="C837" s="374" t="str">
        <f t="shared" ref="C837" si="210">RIGHT(TEXT(B837,"aaa"),1)</f>
        <v>四</v>
      </c>
      <c r="D837" s="206">
        <v>1</v>
      </c>
      <c r="E837" s="169" t="s">
        <v>333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358</v>
      </c>
      <c r="U837" s="169" t="s">
        <v>396</v>
      </c>
      <c r="V837" s="169" t="s">
        <v>299</v>
      </c>
      <c r="W837" s="175">
        <v>1</v>
      </c>
      <c r="X837" s="169" t="s">
        <v>273</v>
      </c>
    </row>
    <row r="838" spans="2:24">
      <c r="B838" s="515"/>
      <c r="C838" s="374"/>
      <c r="D838" s="206">
        <v>2</v>
      </c>
      <c r="E838" s="169" t="s">
        <v>311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391</v>
      </c>
      <c r="U838" s="169" t="s">
        <v>281</v>
      </c>
      <c r="V838" s="169" t="s">
        <v>285</v>
      </c>
      <c r="W838" s="175">
        <v>1</v>
      </c>
      <c r="X838" s="169" t="s">
        <v>273</v>
      </c>
    </row>
    <row r="839" spans="2:24">
      <c r="B839" s="515"/>
      <c r="C839" s="374"/>
      <c r="D839" s="206">
        <v>3</v>
      </c>
      <c r="E839" s="169" t="s">
        <v>295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358</v>
      </c>
      <c r="U839" s="169" t="s">
        <v>290</v>
      </c>
      <c r="V839" s="169" t="s">
        <v>292</v>
      </c>
      <c r="W839" s="175">
        <v>1</v>
      </c>
      <c r="X839" s="169" t="s">
        <v>144</v>
      </c>
    </row>
    <row r="840" spans="2:24">
      <c r="B840" s="515"/>
      <c r="C840" s="374"/>
      <c r="D840" s="206">
        <v>4</v>
      </c>
      <c r="E840" s="169" t="s">
        <v>429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358</v>
      </c>
      <c r="U840" s="169" t="s">
        <v>262</v>
      </c>
      <c r="V840" s="169" t="s">
        <v>277</v>
      </c>
      <c r="W840" s="175">
        <v>1</v>
      </c>
      <c r="X840" s="169" t="s">
        <v>273</v>
      </c>
    </row>
    <row r="841" spans="2:24">
      <c r="B841" s="515"/>
      <c r="C841" s="374"/>
      <c r="D841" s="206">
        <v>5</v>
      </c>
      <c r="E841" s="169" t="s">
        <v>328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391</v>
      </c>
      <c r="U841" s="169" t="s">
        <v>281</v>
      </c>
      <c r="V841" s="169" t="s">
        <v>283</v>
      </c>
      <c r="W841" s="175">
        <v>1</v>
      </c>
      <c r="X841" s="169" t="s">
        <v>273</v>
      </c>
    </row>
    <row r="842" spans="2:24">
      <c r="B842" s="515"/>
      <c r="C842" s="374"/>
      <c r="D842" s="206">
        <v>6</v>
      </c>
      <c r="E842" s="169" t="s">
        <v>385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358</v>
      </c>
      <c r="U842" s="169" t="s">
        <v>262</v>
      </c>
      <c r="V842" s="169" t="s">
        <v>275</v>
      </c>
      <c r="W842" s="175">
        <v>1</v>
      </c>
      <c r="X842" s="169" t="s">
        <v>144</v>
      </c>
    </row>
    <row r="843" spans="2:24">
      <c r="B843" s="515"/>
      <c r="C843" s="374"/>
      <c r="D843" s="206">
        <v>7</v>
      </c>
      <c r="E843" s="169" t="s">
        <v>322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358</v>
      </c>
      <c r="U843" s="169" t="s">
        <v>290</v>
      </c>
      <c r="V843" s="169" t="s">
        <v>292</v>
      </c>
      <c r="W843" s="175">
        <v>1</v>
      </c>
      <c r="X843" s="169" t="s">
        <v>140</v>
      </c>
    </row>
    <row r="844" spans="2:24">
      <c r="B844" s="515"/>
      <c r="C844" s="374"/>
      <c r="D844" s="206">
        <v>8</v>
      </c>
      <c r="E844" s="169" t="s">
        <v>433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358</v>
      </c>
      <c r="U844" s="169" t="s">
        <v>262</v>
      </c>
      <c r="V844" s="169" t="s">
        <v>277</v>
      </c>
      <c r="W844" s="175">
        <v>1</v>
      </c>
      <c r="X844" s="169" t="s">
        <v>273</v>
      </c>
    </row>
    <row r="845" spans="2:24">
      <c r="B845" s="515"/>
      <c r="C845" s="374"/>
      <c r="D845" s="206">
        <v>9</v>
      </c>
      <c r="E845" s="169" t="s">
        <v>318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358</v>
      </c>
      <c r="U845" s="169" t="s">
        <v>396</v>
      </c>
      <c r="V845" s="169" t="s">
        <v>503</v>
      </c>
      <c r="W845" s="175">
        <v>1</v>
      </c>
      <c r="X845" s="169" t="s">
        <v>160</v>
      </c>
    </row>
    <row r="846" spans="2:24">
      <c r="B846" s="516"/>
      <c r="C846" s="374"/>
      <c r="D846" s="206">
        <v>10</v>
      </c>
      <c r="E846" s="169" t="s">
        <v>504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358</v>
      </c>
      <c r="U846" s="169" t="s">
        <v>396</v>
      </c>
      <c r="V846" s="169" t="s">
        <v>505</v>
      </c>
      <c r="W846" s="175">
        <v>1</v>
      </c>
      <c r="X846" s="169" t="s">
        <v>145</v>
      </c>
    </row>
    <row r="847" spans="2:24">
      <c r="B847" s="514">
        <v>45954</v>
      </c>
      <c r="C847" s="374" t="str">
        <f t="shared" ref="C847" si="218">RIGHT(TEXT(B847,"aaa"),1)</f>
        <v>五</v>
      </c>
      <c r="D847" s="206">
        <v>1</v>
      </c>
      <c r="E847" s="169" t="s">
        <v>333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358</v>
      </c>
      <c r="U847" s="169" t="s">
        <v>396</v>
      </c>
      <c r="V847" s="169" t="s">
        <v>299</v>
      </c>
      <c r="W847" s="175">
        <v>1</v>
      </c>
      <c r="X847" s="169" t="s">
        <v>273</v>
      </c>
    </row>
    <row r="848" spans="2:24">
      <c r="B848" s="515"/>
      <c r="C848" s="374"/>
      <c r="D848" s="206">
        <v>2</v>
      </c>
      <c r="E848" s="169" t="s">
        <v>311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391</v>
      </c>
      <c r="U848" s="169" t="s">
        <v>281</v>
      </c>
      <c r="V848" s="169" t="s">
        <v>285</v>
      </c>
      <c r="W848" s="175">
        <v>1</v>
      </c>
      <c r="X848" s="169" t="s">
        <v>273</v>
      </c>
    </row>
    <row r="849" spans="2:24">
      <c r="B849" s="515"/>
      <c r="C849" s="374"/>
      <c r="D849" s="206">
        <v>3</v>
      </c>
      <c r="E849" s="169" t="s">
        <v>328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391</v>
      </c>
      <c r="U849" s="169" t="s">
        <v>281</v>
      </c>
      <c r="V849" s="169" t="s">
        <v>283</v>
      </c>
      <c r="W849" s="175">
        <v>1</v>
      </c>
      <c r="X849" s="169" t="s">
        <v>273</v>
      </c>
    </row>
    <row r="850" spans="2:24">
      <c r="B850" s="515"/>
      <c r="C850" s="374"/>
      <c r="D850" s="206">
        <v>4</v>
      </c>
      <c r="E850" s="169" t="s">
        <v>488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358</v>
      </c>
      <c r="U850" s="169" t="s">
        <v>262</v>
      </c>
      <c r="V850" s="169" t="s">
        <v>275</v>
      </c>
      <c r="W850" s="175">
        <v>1</v>
      </c>
      <c r="X850" s="169" t="s">
        <v>179</v>
      </c>
    </row>
    <row r="851" spans="2:24">
      <c r="B851" s="515"/>
      <c r="C851" s="374"/>
      <c r="D851" s="206">
        <v>5</v>
      </c>
      <c r="E851" s="169" t="s">
        <v>429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358</v>
      </c>
      <c r="U851" s="169" t="s">
        <v>262</v>
      </c>
      <c r="V851" s="169" t="s">
        <v>277</v>
      </c>
      <c r="W851" s="175">
        <v>1</v>
      </c>
      <c r="X851" s="169" t="s">
        <v>273</v>
      </c>
    </row>
    <row r="852" spans="2:24">
      <c r="B852" s="515"/>
      <c r="C852" s="374"/>
      <c r="D852" s="206">
        <v>6</v>
      </c>
      <c r="E852" s="169" t="s">
        <v>320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358</v>
      </c>
      <c r="U852" s="169" t="s">
        <v>290</v>
      </c>
      <c r="V852" s="169" t="s">
        <v>292</v>
      </c>
      <c r="W852" s="175">
        <v>1</v>
      </c>
      <c r="X852" s="169" t="s">
        <v>133</v>
      </c>
    </row>
    <row r="853" spans="2:24">
      <c r="B853" s="515"/>
      <c r="C853" s="374"/>
      <c r="D853" s="206">
        <v>7</v>
      </c>
      <c r="E853" s="169" t="s">
        <v>432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391</v>
      </c>
      <c r="U853" s="169" t="s">
        <v>281</v>
      </c>
      <c r="V853" s="169" t="s">
        <v>288</v>
      </c>
      <c r="W853" s="175">
        <v>1</v>
      </c>
      <c r="X853" s="169" t="s">
        <v>134</v>
      </c>
    </row>
    <row r="854" spans="2:24">
      <c r="B854" s="515"/>
      <c r="C854" s="374"/>
      <c r="D854" s="206">
        <v>8</v>
      </c>
      <c r="E854" s="169" t="s">
        <v>470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358</v>
      </c>
      <c r="U854" s="169" t="s">
        <v>262</v>
      </c>
      <c r="V854" s="169" t="s">
        <v>275</v>
      </c>
      <c r="W854" s="175">
        <v>1</v>
      </c>
      <c r="X854" s="169" t="s">
        <v>175</v>
      </c>
    </row>
    <row r="855" spans="2:24">
      <c r="B855" s="515"/>
      <c r="C855" s="374"/>
      <c r="D855" s="206">
        <v>9</v>
      </c>
      <c r="E855" s="169" t="s">
        <v>448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391</v>
      </c>
      <c r="U855" s="169" t="s">
        <v>281</v>
      </c>
      <c r="V855" s="169" t="s">
        <v>285</v>
      </c>
      <c r="W855" s="175">
        <v>1</v>
      </c>
      <c r="X855" s="169" t="s">
        <v>203</v>
      </c>
    </row>
    <row r="856" spans="2:24">
      <c r="B856" s="516"/>
      <c r="C856" s="374"/>
      <c r="D856" s="206">
        <v>10</v>
      </c>
      <c r="E856" s="169" t="s">
        <v>331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391</v>
      </c>
      <c r="U856" s="169" t="s">
        <v>281</v>
      </c>
      <c r="V856" s="169" t="s">
        <v>288</v>
      </c>
      <c r="W856" s="175">
        <v>1</v>
      </c>
      <c r="X856" s="169" t="s">
        <v>134</v>
      </c>
    </row>
    <row r="857" spans="2:24">
      <c r="B857" s="514">
        <v>45955</v>
      </c>
      <c r="C857" s="374" t="str">
        <f t="shared" ref="C857" si="219">RIGHT(TEXT(B857,"aaa"),1)</f>
        <v>六</v>
      </c>
      <c r="D857" s="206">
        <v>1</v>
      </c>
      <c r="E857" s="169" t="s">
        <v>320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358</v>
      </c>
      <c r="U857" s="169" t="s">
        <v>290</v>
      </c>
      <c r="V857" s="169" t="s">
        <v>292</v>
      </c>
      <c r="W857" s="175">
        <v>1</v>
      </c>
      <c r="X857" s="169" t="s">
        <v>133</v>
      </c>
    </row>
    <row r="858" spans="2:24">
      <c r="B858" s="515"/>
      <c r="C858" s="374"/>
      <c r="D858" s="206">
        <v>2</v>
      </c>
      <c r="E858" s="169" t="s">
        <v>333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358</v>
      </c>
      <c r="U858" s="169" t="s">
        <v>396</v>
      </c>
      <c r="V858" s="169" t="s">
        <v>299</v>
      </c>
      <c r="W858" s="175">
        <v>1</v>
      </c>
      <c r="X858" s="169" t="s">
        <v>273</v>
      </c>
    </row>
    <row r="859" spans="2:24">
      <c r="B859" s="515"/>
      <c r="C859" s="374"/>
      <c r="D859" s="206">
        <v>3</v>
      </c>
      <c r="E859" s="169" t="s">
        <v>311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391</v>
      </c>
      <c r="U859" s="169" t="s">
        <v>281</v>
      </c>
      <c r="V859" s="169" t="s">
        <v>285</v>
      </c>
      <c r="W859" s="175">
        <v>1</v>
      </c>
      <c r="X859" s="169" t="s">
        <v>273</v>
      </c>
    </row>
    <row r="860" spans="2:24">
      <c r="B860" s="515"/>
      <c r="C860" s="374"/>
      <c r="D860" s="206">
        <v>4</v>
      </c>
      <c r="E860" s="169" t="s">
        <v>478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358</v>
      </c>
      <c r="U860" s="169" t="s">
        <v>396</v>
      </c>
      <c r="V860" s="169" t="s">
        <v>301</v>
      </c>
      <c r="W860" s="175">
        <v>1</v>
      </c>
      <c r="X860" s="169" t="s">
        <v>188</v>
      </c>
    </row>
    <row r="861" spans="2:24">
      <c r="B861" s="515"/>
      <c r="C861" s="374"/>
      <c r="D861" s="206">
        <v>5</v>
      </c>
      <c r="E861" s="169" t="s">
        <v>328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391</v>
      </c>
      <c r="U861" s="169" t="s">
        <v>281</v>
      </c>
      <c r="V861" s="169" t="s">
        <v>283</v>
      </c>
      <c r="W861" s="175">
        <v>1</v>
      </c>
      <c r="X861" s="169" t="s">
        <v>273</v>
      </c>
    </row>
    <row r="862" spans="2:24">
      <c r="B862" s="515"/>
      <c r="C862" s="374"/>
      <c r="D862" s="206">
        <v>6</v>
      </c>
      <c r="E862" s="169" t="s">
        <v>318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358</v>
      </c>
      <c r="U862" s="169" t="s">
        <v>396</v>
      </c>
      <c r="V862" s="169" t="s">
        <v>503</v>
      </c>
      <c r="W862" s="175">
        <v>1</v>
      </c>
      <c r="X862" s="169" t="s">
        <v>160</v>
      </c>
    </row>
    <row r="863" spans="2:24">
      <c r="B863" s="515"/>
      <c r="C863" s="374"/>
      <c r="D863" s="206">
        <v>7</v>
      </c>
      <c r="E863" s="169" t="s">
        <v>432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391</v>
      </c>
      <c r="U863" s="169" t="s">
        <v>281</v>
      </c>
      <c r="V863" s="169" t="s">
        <v>288</v>
      </c>
      <c r="W863" s="175">
        <v>1</v>
      </c>
      <c r="X863" s="169" t="s">
        <v>134</v>
      </c>
    </row>
    <row r="864" spans="2:24">
      <c r="B864" s="515"/>
      <c r="C864" s="374"/>
      <c r="D864" s="206">
        <v>8</v>
      </c>
      <c r="E864" s="169" t="s">
        <v>506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358</v>
      </c>
      <c r="U864" s="169" t="s">
        <v>262</v>
      </c>
      <c r="V864" s="169" t="s">
        <v>275</v>
      </c>
      <c r="W864" s="175">
        <v>1</v>
      </c>
      <c r="X864" s="169" t="s">
        <v>273</v>
      </c>
    </row>
    <row r="865" spans="2:24">
      <c r="B865" s="515"/>
      <c r="C865" s="374"/>
      <c r="D865" s="206">
        <v>9</v>
      </c>
      <c r="E865" s="169" t="s">
        <v>381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358</v>
      </c>
      <c r="U865" s="169" t="s">
        <v>262</v>
      </c>
      <c r="V865" s="169" t="s">
        <v>277</v>
      </c>
      <c r="W865" s="175">
        <v>1</v>
      </c>
      <c r="X865" s="169" t="s">
        <v>135</v>
      </c>
    </row>
    <row r="866" spans="2:24">
      <c r="B866" s="516"/>
      <c r="C866" s="374"/>
      <c r="D866" s="206">
        <v>10</v>
      </c>
      <c r="E866" s="169" t="s">
        <v>433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358</v>
      </c>
      <c r="U866" s="169" t="s">
        <v>262</v>
      </c>
      <c r="V866" s="169" t="s">
        <v>277</v>
      </c>
      <c r="W866" s="175">
        <v>1</v>
      </c>
      <c r="X866" s="169" t="s">
        <v>273</v>
      </c>
    </row>
    <row r="867" spans="2:24">
      <c r="B867" s="514">
        <v>45956</v>
      </c>
      <c r="C867" s="374" t="str">
        <f t="shared" ref="C867" si="220">RIGHT(TEXT(B867,"aaa"),1)</f>
        <v>日</v>
      </c>
      <c r="D867" s="206">
        <v>1</v>
      </c>
      <c r="E867" s="169" t="s">
        <v>328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391</v>
      </c>
      <c r="U867" s="169" t="s">
        <v>281</v>
      </c>
      <c r="V867" s="169" t="s">
        <v>283</v>
      </c>
      <c r="W867" s="175">
        <v>1</v>
      </c>
      <c r="X867" s="169" t="s">
        <v>273</v>
      </c>
    </row>
    <row r="868" spans="2:24">
      <c r="B868" s="515"/>
      <c r="C868" s="374"/>
      <c r="D868" s="206">
        <v>2</v>
      </c>
      <c r="E868" s="169" t="s">
        <v>333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358</v>
      </c>
      <c r="U868" s="169" t="s">
        <v>396</v>
      </c>
      <c r="V868" s="169" t="s">
        <v>299</v>
      </c>
      <c r="W868" s="175">
        <v>1</v>
      </c>
      <c r="X868" s="169" t="s">
        <v>273</v>
      </c>
    </row>
    <row r="869" spans="2:24">
      <c r="B869" s="515"/>
      <c r="C869" s="374"/>
      <c r="D869" s="206">
        <v>3</v>
      </c>
      <c r="E869" s="169" t="s">
        <v>461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358</v>
      </c>
      <c r="U869" s="169" t="s">
        <v>262</v>
      </c>
      <c r="V869" s="169" t="s">
        <v>275</v>
      </c>
      <c r="W869" s="175">
        <v>1</v>
      </c>
      <c r="X869" s="169" t="s">
        <v>158</v>
      </c>
    </row>
    <row r="870" spans="2:24">
      <c r="B870" s="515"/>
      <c r="C870" s="374"/>
      <c r="D870" s="206">
        <v>4</v>
      </c>
      <c r="E870" s="169" t="s">
        <v>330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391</v>
      </c>
      <c r="U870" s="169" t="s">
        <v>281</v>
      </c>
      <c r="V870" s="169" t="s">
        <v>283</v>
      </c>
      <c r="W870" s="175">
        <v>1</v>
      </c>
      <c r="X870" s="169" t="s">
        <v>273</v>
      </c>
    </row>
    <row r="871" spans="2:24">
      <c r="B871" s="515"/>
      <c r="C871" s="374"/>
      <c r="D871" s="206">
        <v>5</v>
      </c>
      <c r="E871" s="169" t="s">
        <v>429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358</v>
      </c>
      <c r="U871" s="169" t="s">
        <v>262</v>
      </c>
      <c r="V871" s="169" t="s">
        <v>277</v>
      </c>
      <c r="W871" s="175">
        <v>1</v>
      </c>
      <c r="X871" s="169" t="s">
        <v>273</v>
      </c>
    </row>
    <row r="872" spans="2:24">
      <c r="B872" s="515"/>
      <c r="C872" s="374"/>
      <c r="D872" s="206">
        <v>6</v>
      </c>
      <c r="E872" s="169" t="s">
        <v>433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358</v>
      </c>
      <c r="U872" s="169" t="s">
        <v>262</v>
      </c>
      <c r="V872" s="169" t="s">
        <v>277</v>
      </c>
      <c r="W872" s="175">
        <v>1</v>
      </c>
      <c r="X872" s="169" t="s">
        <v>273</v>
      </c>
    </row>
    <row r="873" spans="2:24">
      <c r="B873" s="515"/>
      <c r="C873" s="374"/>
      <c r="D873" s="206">
        <v>7</v>
      </c>
      <c r="E873" s="169" t="s">
        <v>393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358</v>
      </c>
      <c r="U873" s="169" t="s">
        <v>262</v>
      </c>
      <c r="V873" s="169" t="s">
        <v>277</v>
      </c>
      <c r="W873" s="175">
        <v>1</v>
      </c>
      <c r="X873" s="169" t="s">
        <v>203</v>
      </c>
    </row>
    <row r="874" spans="2:24">
      <c r="B874" s="515"/>
      <c r="C874" s="374"/>
      <c r="D874" s="206">
        <v>8</v>
      </c>
      <c r="E874" s="169" t="s">
        <v>411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358</v>
      </c>
      <c r="U874" s="169" t="s">
        <v>262</v>
      </c>
      <c r="V874" s="169" t="s">
        <v>277</v>
      </c>
      <c r="W874" s="175">
        <v>1</v>
      </c>
      <c r="X874" s="169" t="s">
        <v>204</v>
      </c>
    </row>
    <row r="875" spans="2:24">
      <c r="B875" s="515"/>
      <c r="C875" s="374"/>
      <c r="D875" s="206">
        <v>9</v>
      </c>
      <c r="E875" s="169" t="s">
        <v>302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358</v>
      </c>
      <c r="U875" s="169" t="s">
        <v>396</v>
      </c>
      <c r="V875" s="169" t="s">
        <v>301</v>
      </c>
      <c r="W875" s="175">
        <v>1</v>
      </c>
      <c r="X875" s="169" t="s">
        <v>273</v>
      </c>
    </row>
    <row r="876" spans="2:24">
      <c r="B876" s="516"/>
      <c r="C876" s="374"/>
      <c r="D876" s="206">
        <v>10</v>
      </c>
      <c r="E876" s="169" t="s">
        <v>507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358</v>
      </c>
      <c r="U876" s="169" t="s">
        <v>262</v>
      </c>
      <c r="V876" s="169" t="s">
        <v>275</v>
      </c>
      <c r="W876" s="175">
        <v>1</v>
      </c>
      <c r="X876" s="169" t="s">
        <v>188</v>
      </c>
    </row>
    <row r="877" spans="2:24">
      <c r="B877" s="514">
        <v>45957</v>
      </c>
      <c r="C877" s="374" t="str">
        <f t="shared" ref="C877" si="221">RIGHT(TEXT(B877,"aaa"),1)</f>
        <v>一</v>
      </c>
      <c r="D877" s="206">
        <v>1</v>
      </c>
      <c r="E877" s="169" t="s">
        <v>333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358</v>
      </c>
      <c r="U877" s="169" t="s">
        <v>396</v>
      </c>
      <c r="V877" s="169" t="s">
        <v>299</v>
      </c>
      <c r="W877" s="175">
        <v>1</v>
      </c>
      <c r="X877" s="169" t="s">
        <v>273</v>
      </c>
    </row>
    <row r="878" spans="2:24">
      <c r="B878" s="515"/>
      <c r="C878" s="374"/>
      <c r="D878" s="206">
        <v>2</v>
      </c>
      <c r="E878" s="169" t="s">
        <v>328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391</v>
      </c>
      <c r="U878" s="169" t="s">
        <v>281</v>
      </c>
      <c r="V878" s="169" t="s">
        <v>283</v>
      </c>
      <c r="W878" s="175">
        <v>1</v>
      </c>
      <c r="X878" s="169" t="s">
        <v>273</v>
      </c>
    </row>
    <row r="879" spans="2:24">
      <c r="B879" s="515"/>
      <c r="C879" s="374"/>
      <c r="D879" s="206">
        <v>3</v>
      </c>
      <c r="E879" s="169" t="s">
        <v>293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358</v>
      </c>
      <c r="U879" s="169" t="s">
        <v>290</v>
      </c>
      <c r="V879" s="169" t="s">
        <v>292</v>
      </c>
      <c r="W879" s="175">
        <v>1</v>
      </c>
      <c r="X879" s="169" t="s">
        <v>143</v>
      </c>
    </row>
    <row r="880" spans="2:24">
      <c r="B880" s="515"/>
      <c r="C880" s="374"/>
      <c r="D880" s="206">
        <v>4</v>
      </c>
      <c r="E880" s="169" t="s">
        <v>444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358</v>
      </c>
      <c r="U880" s="169" t="s">
        <v>262</v>
      </c>
      <c r="V880" s="169" t="s">
        <v>275</v>
      </c>
      <c r="W880" s="175">
        <v>1</v>
      </c>
      <c r="X880" s="169" t="s">
        <v>273</v>
      </c>
    </row>
    <row r="881" spans="2:24">
      <c r="B881" s="515"/>
      <c r="C881" s="374"/>
      <c r="D881" s="206">
        <v>5</v>
      </c>
      <c r="E881" s="169" t="s">
        <v>461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358</v>
      </c>
      <c r="U881" s="169" t="s">
        <v>262</v>
      </c>
      <c r="V881" s="169" t="s">
        <v>275</v>
      </c>
      <c r="W881" s="175">
        <v>1</v>
      </c>
      <c r="X881" s="169" t="s">
        <v>158</v>
      </c>
    </row>
    <row r="882" spans="2:24">
      <c r="B882" s="515"/>
      <c r="C882" s="374"/>
      <c r="D882" s="206">
        <v>6</v>
      </c>
      <c r="E882" s="169" t="s">
        <v>294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358</v>
      </c>
      <c r="U882" s="169" t="s">
        <v>290</v>
      </c>
      <c r="V882" s="169" t="s">
        <v>292</v>
      </c>
      <c r="W882" s="175">
        <v>1</v>
      </c>
      <c r="X882" s="169" t="s">
        <v>134</v>
      </c>
    </row>
    <row r="883" spans="2:24">
      <c r="B883" s="515"/>
      <c r="C883" s="374"/>
      <c r="D883" s="206">
        <v>7</v>
      </c>
      <c r="E883" s="169" t="s">
        <v>480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358</v>
      </c>
      <c r="U883" s="169" t="s">
        <v>262</v>
      </c>
      <c r="V883" s="169" t="s">
        <v>275</v>
      </c>
      <c r="W883" s="175">
        <v>1</v>
      </c>
      <c r="X883" s="169" t="s">
        <v>158</v>
      </c>
    </row>
    <row r="884" spans="2:24">
      <c r="B884" s="515"/>
      <c r="C884" s="374"/>
      <c r="D884" s="206">
        <v>8</v>
      </c>
      <c r="E884" s="169" t="s">
        <v>330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391</v>
      </c>
      <c r="U884" s="169" t="s">
        <v>281</v>
      </c>
      <c r="V884" s="169" t="s">
        <v>283</v>
      </c>
      <c r="W884" s="175">
        <v>1</v>
      </c>
      <c r="X884" s="169" t="s">
        <v>273</v>
      </c>
    </row>
    <row r="885" spans="2:24">
      <c r="B885" s="515"/>
      <c r="C885" s="374"/>
      <c r="D885" s="206">
        <v>9</v>
      </c>
      <c r="E885" s="169" t="s">
        <v>508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358</v>
      </c>
      <c r="U885" s="169" t="s">
        <v>396</v>
      </c>
      <c r="V885" s="169" t="s">
        <v>509</v>
      </c>
      <c r="W885" s="175">
        <v>1</v>
      </c>
      <c r="X885" s="169" t="s">
        <v>273</v>
      </c>
    </row>
    <row r="886" spans="2:24">
      <c r="B886" s="516"/>
      <c r="C886" s="374"/>
      <c r="D886" s="206">
        <v>10</v>
      </c>
      <c r="E886" s="169" t="s">
        <v>470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358</v>
      </c>
      <c r="U886" s="169" t="s">
        <v>262</v>
      </c>
      <c r="V886" s="169" t="s">
        <v>275</v>
      </c>
      <c r="W886" s="175">
        <v>1</v>
      </c>
      <c r="X886" s="169" t="s">
        <v>175</v>
      </c>
    </row>
    <row r="887" spans="2:24">
      <c r="B887" s="514">
        <v>45958</v>
      </c>
      <c r="C887" s="374" t="str">
        <f t="shared" ref="C887" si="229">RIGHT(TEXT(B887,"aaa"),1)</f>
        <v>二</v>
      </c>
      <c r="D887" s="206">
        <v>1</v>
      </c>
      <c r="E887" s="169" t="s">
        <v>289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391</v>
      </c>
      <c r="U887" s="169" t="s">
        <v>281</v>
      </c>
      <c r="V887" s="169" t="s">
        <v>285</v>
      </c>
      <c r="W887" s="175">
        <v>1</v>
      </c>
      <c r="X887" s="169" t="s">
        <v>273</v>
      </c>
    </row>
    <row r="888" spans="2:24">
      <c r="B888" s="515"/>
      <c r="C888" s="374"/>
      <c r="D888" s="206">
        <v>2</v>
      </c>
      <c r="E888" s="169" t="s">
        <v>328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391</v>
      </c>
      <c r="U888" s="169" t="s">
        <v>281</v>
      </c>
      <c r="V888" s="169" t="s">
        <v>283</v>
      </c>
      <c r="W888" s="175">
        <v>1</v>
      </c>
      <c r="X888" s="169" t="s">
        <v>273</v>
      </c>
    </row>
    <row r="889" spans="2:24">
      <c r="B889" s="515"/>
      <c r="C889" s="374"/>
      <c r="D889" s="206">
        <v>3</v>
      </c>
      <c r="E889" s="169" t="s">
        <v>300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358</v>
      </c>
      <c r="U889" s="169" t="s">
        <v>396</v>
      </c>
      <c r="V889" s="169" t="s">
        <v>301</v>
      </c>
      <c r="W889" s="175">
        <v>1</v>
      </c>
      <c r="X889" s="169" t="s">
        <v>196</v>
      </c>
    </row>
    <row r="890" spans="2:24">
      <c r="B890" s="515"/>
      <c r="C890" s="374"/>
      <c r="D890" s="206">
        <v>4</v>
      </c>
      <c r="E890" s="169" t="s">
        <v>320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358</v>
      </c>
      <c r="U890" s="169" t="s">
        <v>290</v>
      </c>
      <c r="V890" s="169" t="s">
        <v>292</v>
      </c>
      <c r="W890" s="175">
        <v>1</v>
      </c>
      <c r="X890" s="169" t="s">
        <v>133</v>
      </c>
    </row>
    <row r="891" spans="2:24">
      <c r="B891" s="515"/>
      <c r="C891" s="374"/>
      <c r="D891" s="206">
        <v>5</v>
      </c>
      <c r="E891" s="169" t="s">
        <v>333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358</v>
      </c>
      <c r="U891" s="169" t="s">
        <v>396</v>
      </c>
      <c r="V891" s="169" t="s">
        <v>299</v>
      </c>
      <c r="W891" s="175">
        <v>1</v>
      </c>
      <c r="X891" s="169" t="s">
        <v>273</v>
      </c>
    </row>
    <row r="892" spans="2:24">
      <c r="B892" s="515"/>
      <c r="C892" s="374"/>
      <c r="D892" s="206">
        <v>6</v>
      </c>
      <c r="E892" s="169" t="s">
        <v>444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358</v>
      </c>
      <c r="U892" s="169" t="s">
        <v>262</v>
      </c>
      <c r="V892" s="169" t="s">
        <v>275</v>
      </c>
      <c r="W892" s="175">
        <v>1</v>
      </c>
      <c r="X892" s="169" t="s">
        <v>273</v>
      </c>
    </row>
    <row r="893" spans="2:24">
      <c r="B893" s="515"/>
      <c r="C893" s="374"/>
      <c r="D893" s="206">
        <v>7</v>
      </c>
      <c r="E893" s="169" t="s">
        <v>471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358</v>
      </c>
      <c r="U893" s="169" t="s">
        <v>396</v>
      </c>
      <c r="V893" s="169" t="s">
        <v>301</v>
      </c>
      <c r="W893" s="175">
        <v>1</v>
      </c>
      <c r="X893" s="169" t="s">
        <v>197</v>
      </c>
    </row>
    <row r="894" spans="2:24">
      <c r="B894" s="515"/>
      <c r="C894" s="374"/>
      <c r="D894" s="206">
        <v>8</v>
      </c>
      <c r="E894" s="169" t="s">
        <v>510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358</v>
      </c>
      <c r="U894" s="169" t="s">
        <v>262</v>
      </c>
      <c r="V894" s="169" t="s">
        <v>327</v>
      </c>
      <c r="W894" s="175">
        <v>1</v>
      </c>
      <c r="X894" s="169" t="s">
        <v>196</v>
      </c>
    </row>
    <row r="895" spans="2:24">
      <c r="B895" s="515"/>
      <c r="C895" s="374"/>
      <c r="D895" s="206">
        <v>9</v>
      </c>
      <c r="E895" s="169" t="s">
        <v>489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358</v>
      </c>
      <c r="U895" s="169" t="s">
        <v>262</v>
      </c>
      <c r="V895" s="169" t="s">
        <v>275</v>
      </c>
      <c r="W895" s="175">
        <v>1</v>
      </c>
      <c r="X895" s="169" t="s">
        <v>179</v>
      </c>
    </row>
    <row r="896" spans="2:24">
      <c r="B896" s="516"/>
      <c r="C896" s="374"/>
      <c r="D896" s="206">
        <v>10</v>
      </c>
      <c r="E896" s="169" t="s">
        <v>429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358</v>
      </c>
      <c r="U896" s="169" t="s">
        <v>262</v>
      </c>
      <c r="V896" s="169" t="s">
        <v>277</v>
      </c>
      <c r="W896" s="175">
        <v>1</v>
      </c>
      <c r="X896" s="169" t="s">
        <v>273</v>
      </c>
    </row>
    <row r="897" spans="2:24">
      <c r="B897" s="514">
        <v>45959</v>
      </c>
      <c r="C897" s="374" t="str">
        <f t="shared" ref="C897" si="230">RIGHT(TEXT(B897,"aaa"),1)</f>
        <v>三</v>
      </c>
      <c r="D897" s="206">
        <v>1</v>
      </c>
      <c r="E897" s="169" t="s">
        <v>311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391</v>
      </c>
      <c r="U897" s="169" t="s">
        <v>281</v>
      </c>
      <c r="V897" s="169" t="s">
        <v>285</v>
      </c>
      <c r="W897" s="175">
        <v>1</v>
      </c>
      <c r="X897" s="169" t="s">
        <v>273</v>
      </c>
    </row>
    <row r="898" spans="2:24">
      <c r="B898" s="515"/>
      <c r="C898" s="374"/>
      <c r="D898" s="206">
        <v>2</v>
      </c>
      <c r="E898" s="169" t="s">
        <v>333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358</v>
      </c>
      <c r="U898" s="169" t="s">
        <v>396</v>
      </c>
      <c r="V898" s="169" t="s">
        <v>299</v>
      </c>
      <c r="W898" s="175">
        <v>1</v>
      </c>
      <c r="X898" s="169" t="s">
        <v>273</v>
      </c>
    </row>
    <row r="899" spans="2:24">
      <c r="B899" s="515"/>
      <c r="C899" s="374"/>
      <c r="D899" s="206">
        <v>3</v>
      </c>
      <c r="E899" s="169" t="s">
        <v>328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391</v>
      </c>
      <c r="U899" s="169" t="s">
        <v>281</v>
      </c>
      <c r="V899" s="169" t="s">
        <v>283</v>
      </c>
      <c r="W899" s="175">
        <v>1</v>
      </c>
      <c r="X899" s="169" t="s">
        <v>273</v>
      </c>
    </row>
    <row r="900" spans="2:24">
      <c r="B900" s="515"/>
      <c r="C900" s="374"/>
      <c r="D900" s="206">
        <v>4</v>
      </c>
      <c r="E900" s="169" t="s">
        <v>302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358</v>
      </c>
      <c r="U900" s="169" t="s">
        <v>396</v>
      </c>
      <c r="V900" s="169" t="s">
        <v>301</v>
      </c>
      <c r="W900" s="175">
        <v>1</v>
      </c>
      <c r="X900" s="169" t="s">
        <v>273</v>
      </c>
    </row>
    <row r="901" spans="2:24">
      <c r="B901" s="515"/>
      <c r="C901" s="374"/>
      <c r="D901" s="206">
        <v>5</v>
      </c>
      <c r="E901" s="169" t="s">
        <v>444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358</v>
      </c>
      <c r="U901" s="169" t="s">
        <v>262</v>
      </c>
      <c r="V901" s="169" t="s">
        <v>275</v>
      </c>
      <c r="W901" s="175">
        <v>1</v>
      </c>
      <c r="X901" s="169" t="s">
        <v>273</v>
      </c>
    </row>
    <row r="902" spans="2:24">
      <c r="B902" s="515"/>
      <c r="C902" s="374"/>
      <c r="D902" s="206">
        <v>6</v>
      </c>
      <c r="E902" s="169" t="s">
        <v>330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391</v>
      </c>
      <c r="U902" s="169" t="s">
        <v>281</v>
      </c>
      <c r="V902" s="169" t="s">
        <v>283</v>
      </c>
      <c r="W902" s="175">
        <v>1</v>
      </c>
      <c r="X902" s="169" t="s">
        <v>273</v>
      </c>
    </row>
    <row r="903" spans="2:24">
      <c r="B903" s="515"/>
      <c r="C903" s="374"/>
      <c r="D903" s="206">
        <v>7</v>
      </c>
      <c r="E903" s="169" t="s">
        <v>300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358</v>
      </c>
      <c r="U903" s="169" t="s">
        <v>396</v>
      </c>
      <c r="V903" s="169" t="s">
        <v>301</v>
      </c>
      <c r="W903" s="175">
        <v>1</v>
      </c>
      <c r="X903" s="169" t="s">
        <v>196</v>
      </c>
    </row>
    <row r="904" spans="2:24">
      <c r="B904" s="515"/>
      <c r="C904" s="374"/>
      <c r="D904" s="206">
        <v>8</v>
      </c>
      <c r="E904" s="169" t="s">
        <v>471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358</v>
      </c>
      <c r="U904" s="169" t="s">
        <v>396</v>
      </c>
      <c r="V904" s="169" t="s">
        <v>511</v>
      </c>
      <c r="W904" s="175">
        <v>1</v>
      </c>
      <c r="X904" s="169" t="s">
        <v>197</v>
      </c>
    </row>
    <row r="905" spans="2:24">
      <c r="B905" s="515"/>
      <c r="C905" s="374"/>
      <c r="D905" s="206">
        <v>9</v>
      </c>
      <c r="E905" s="169" t="s">
        <v>331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391</v>
      </c>
      <c r="U905" s="169" t="s">
        <v>281</v>
      </c>
      <c r="V905" s="169" t="s">
        <v>288</v>
      </c>
      <c r="W905" s="175">
        <v>1</v>
      </c>
      <c r="X905" s="169" t="s">
        <v>134</v>
      </c>
    </row>
    <row r="906" spans="2:24">
      <c r="B906" s="516"/>
      <c r="C906" s="374"/>
      <c r="D906" s="206">
        <v>10</v>
      </c>
      <c r="E906" s="169" t="s">
        <v>416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358</v>
      </c>
      <c r="U906" s="169" t="s">
        <v>262</v>
      </c>
      <c r="V906" s="169" t="s">
        <v>275</v>
      </c>
      <c r="W906" s="175">
        <v>1</v>
      </c>
      <c r="X906" s="169" t="s">
        <v>155</v>
      </c>
    </row>
    <row r="907" spans="2:24">
      <c r="B907" s="514">
        <v>45960</v>
      </c>
      <c r="C907" s="374" t="str">
        <f t="shared" ref="C907" si="231">RIGHT(TEXT(B907,"aaa"),1)</f>
        <v>四</v>
      </c>
      <c r="D907" s="206">
        <v>1</v>
      </c>
      <c r="E907" s="169" t="s">
        <v>333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358</v>
      </c>
      <c r="U907" s="169" t="s">
        <v>396</v>
      </c>
      <c r="V907" s="169" t="s">
        <v>299</v>
      </c>
      <c r="W907" s="175">
        <v>1</v>
      </c>
      <c r="X907" s="169" t="s">
        <v>273</v>
      </c>
    </row>
    <row r="908" spans="2:24">
      <c r="B908" s="515"/>
      <c r="C908" s="374"/>
      <c r="D908" s="206">
        <v>2</v>
      </c>
      <c r="E908" s="169" t="s">
        <v>311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391</v>
      </c>
      <c r="U908" s="169" t="s">
        <v>281</v>
      </c>
      <c r="V908" s="169" t="s">
        <v>285</v>
      </c>
      <c r="W908" s="175">
        <v>1</v>
      </c>
      <c r="X908" s="169" t="s">
        <v>273</v>
      </c>
    </row>
    <row r="909" spans="2:24">
      <c r="B909" s="515"/>
      <c r="C909" s="374"/>
      <c r="D909" s="206">
        <v>3</v>
      </c>
      <c r="E909" s="169" t="s">
        <v>293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358</v>
      </c>
      <c r="U909" s="169" t="s">
        <v>290</v>
      </c>
      <c r="V909" s="169" t="s">
        <v>292</v>
      </c>
      <c r="W909" s="175">
        <v>1</v>
      </c>
      <c r="X909" s="169" t="s">
        <v>143</v>
      </c>
    </row>
    <row r="910" spans="2:24">
      <c r="B910" s="515"/>
      <c r="C910" s="374"/>
      <c r="D910" s="206">
        <v>4</v>
      </c>
      <c r="E910" s="169" t="s">
        <v>320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358</v>
      </c>
      <c r="U910" s="169" t="s">
        <v>290</v>
      </c>
      <c r="V910" s="169" t="s">
        <v>292</v>
      </c>
      <c r="W910" s="175">
        <v>1</v>
      </c>
      <c r="X910" s="169" t="s">
        <v>133</v>
      </c>
    </row>
    <row r="911" spans="2:24">
      <c r="B911" s="515"/>
      <c r="C911" s="374"/>
      <c r="D911" s="206">
        <v>5</v>
      </c>
      <c r="E911" s="169" t="s">
        <v>328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391</v>
      </c>
      <c r="U911" s="169" t="s">
        <v>281</v>
      </c>
      <c r="V911" s="169" t="s">
        <v>283</v>
      </c>
      <c r="W911" s="175">
        <v>1</v>
      </c>
      <c r="X911" s="169" t="s">
        <v>273</v>
      </c>
    </row>
    <row r="912" spans="2:24">
      <c r="B912" s="515"/>
      <c r="C912" s="374"/>
      <c r="D912" s="206">
        <v>6</v>
      </c>
      <c r="E912" s="169" t="s">
        <v>332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358</v>
      </c>
      <c r="U912" s="169" t="s">
        <v>290</v>
      </c>
      <c r="V912" s="169" t="s">
        <v>292</v>
      </c>
      <c r="W912" s="175">
        <v>1</v>
      </c>
      <c r="X912" s="169" t="s">
        <v>137</v>
      </c>
    </row>
    <row r="913" spans="2:24">
      <c r="B913" s="515"/>
      <c r="C913" s="374"/>
      <c r="D913" s="206">
        <v>7</v>
      </c>
      <c r="E913" s="169" t="s">
        <v>294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358</v>
      </c>
      <c r="U913" s="169" t="s">
        <v>290</v>
      </c>
      <c r="V913" s="169" t="s">
        <v>292</v>
      </c>
      <c r="W913" s="175">
        <v>1</v>
      </c>
      <c r="X913" s="169" t="s">
        <v>134</v>
      </c>
    </row>
    <row r="914" spans="2:24">
      <c r="B914" s="515"/>
      <c r="C914" s="374"/>
      <c r="D914" s="206">
        <v>8</v>
      </c>
      <c r="E914" s="169" t="s">
        <v>312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358</v>
      </c>
      <c r="U914" s="169" t="s">
        <v>262</v>
      </c>
      <c r="V914" s="169" t="s">
        <v>275</v>
      </c>
      <c r="W914" s="175">
        <v>1</v>
      </c>
      <c r="X914" s="169" t="s">
        <v>143</v>
      </c>
    </row>
    <row r="915" spans="2:24">
      <c r="B915" s="515"/>
      <c r="C915" s="374"/>
      <c r="D915" s="206">
        <v>9</v>
      </c>
      <c r="E915" s="169" t="s">
        <v>302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358</v>
      </c>
      <c r="U915" s="169" t="s">
        <v>396</v>
      </c>
      <c r="V915" s="169" t="s">
        <v>301</v>
      </c>
      <c r="W915" s="175">
        <v>1</v>
      </c>
      <c r="X915" s="169" t="s">
        <v>273</v>
      </c>
    </row>
    <row r="916" spans="2:24">
      <c r="B916" s="516"/>
      <c r="C916" s="374"/>
      <c r="D916" s="206">
        <v>10</v>
      </c>
      <c r="E916" s="169" t="s">
        <v>295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358</v>
      </c>
      <c r="U916" s="169" t="s">
        <v>290</v>
      </c>
      <c r="V916" s="169" t="s">
        <v>292</v>
      </c>
      <c r="W916" s="175">
        <v>1</v>
      </c>
      <c r="X916" s="169" t="s">
        <v>144</v>
      </c>
    </row>
    <row r="917" spans="2:24">
      <c r="B917" s="514">
        <v>45961</v>
      </c>
      <c r="C917" s="374" t="str">
        <f t="shared" ref="C917" si="239">RIGHT(TEXT(B917,"aaa"),1)</f>
        <v>五</v>
      </c>
      <c r="D917" s="206">
        <v>1</v>
      </c>
      <c r="E917" s="169" t="s">
        <v>333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358</v>
      </c>
      <c r="U917" s="169" t="s">
        <v>396</v>
      </c>
      <c r="V917" s="169" t="s">
        <v>299</v>
      </c>
      <c r="W917" s="175">
        <v>1</v>
      </c>
      <c r="X917" s="169" t="s">
        <v>273</v>
      </c>
    </row>
    <row r="918" spans="2:24">
      <c r="B918" s="515"/>
      <c r="C918" s="374"/>
      <c r="D918" s="206">
        <v>2</v>
      </c>
      <c r="E918" s="169" t="s">
        <v>311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391</v>
      </c>
      <c r="U918" s="169" t="s">
        <v>281</v>
      </c>
      <c r="V918" s="169" t="s">
        <v>285</v>
      </c>
      <c r="W918" s="175">
        <v>1</v>
      </c>
      <c r="X918" s="169" t="s">
        <v>273</v>
      </c>
    </row>
    <row r="919" spans="2:24">
      <c r="B919" s="515"/>
      <c r="C919" s="374"/>
      <c r="D919" s="206">
        <v>3</v>
      </c>
      <c r="E919" s="169" t="s">
        <v>314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358</v>
      </c>
      <c r="U919" s="169" t="s">
        <v>262</v>
      </c>
      <c r="V919" s="169" t="s">
        <v>292</v>
      </c>
      <c r="W919" s="175">
        <v>1</v>
      </c>
      <c r="X919" s="169" t="s">
        <v>196</v>
      </c>
    </row>
    <row r="920" spans="2:24">
      <c r="B920" s="515"/>
      <c r="C920" s="374"/>
      <c r="D920" s="206">
        <v>4</v>
      </c>
      <c r="E920" s="169" t="s">
        <v>444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358</v>
      </c>
      <c r="U920" s="169" t="s">
        <v>262</v>
      </c>
      <c r="V920" s="169" t="s">
        <v>275</v>
      </c>
      <c r="W920" s="175">
        <v>1</v>
      </c>
      <c r="X920" s="169" t="s">
        <v>273</v>
      </c>
    </row>
    <row r="921" spans="2:24">
      <c r="B921" s="515"/>
      <c r="C921" s="374"/>
      <c r="D921" s="206">
        <v>5</v>
      </c>
      <c r="E921" s="169" t="s">
        <v>312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358</v>
      </c>
      <c r="U921" s="169" t="s">
        <v>262</v>
      </c>
      <c r="V921" s="169" t="s">
        <v>275</v>
      </c>
      <c r="W921" s="175">
        <v>1</v>
      </c>
      <c r="X921" s="169" t="s">
        <v>143</v>
      </c>
    </row>
    <row r="922" spans="2:24">
      <c r="B922" s="515"/>
      <c r="C922" s="374"/>
      <c r="D922" s="206">
        <v>6</v>
      </c>
      <c r="E922" s="169" t="s">
        <v>328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391</v>
      </c>
      <c r="U922" s="169" t="s">
        <v>281</v>
      </c>
      <c r="V922" s="169" t="s">
        <v>283</v>
      </c>
      <c r="W922" s="175">
        <v>1</v>
      </c>
      <c r="X922" s="169" t="s">
        <v>273</v>
      </c>
    </row>
    <row r="923" spans="2:24">
      <c r="B923" s="515"/>
      <c r="C923" s="374"/>
      <c r="D923" s="206">
        <v>7</v>
      </c>
      <c r="E923" s="169" t="s">
        <v>510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358</v>
      </c>
      <c r="U923" s="169" t="s">
        <v>262</v>
      </c>
      <c r="V923" s="169" t="s">
        <v>277</v>
      </c>
      <c r="W923" s="175">
        <v>1</v>
      </c>
      <c r="X923" s="169" t="s">
        <v>196</v>
      </c>
    </row>
    <row r="924" spans="2:24">
      <c r="B924" s="515"/>
      <c r="C924" s="374"/>
      <c r="D924" s="206">
        <v>8</v>
      </c>
      <c r="E924" s="169" t="s">
        <v>432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391</v>
      </c>
      <c r="U924" s="169" t="s">
        <v>281</v>
      </c>
      <c r="V924" s="169" t="s">
        <v>288</v>
      </c>
      <c r="W924" s="175">
        <v>1</v>
      </c>
      <c r="X924" s="169" t="s">
        <v>134</v>
      </c>
    </row>
    <row r="925" spans="2:24">
      <c r="B925" s="515"/>
      <c r="C925" s="374"/>
      <c r="D925" s="206">
        <v>9</v>
      </c>
      <c r="E925" s="169" t="s">
        <v>300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358</v>
      </c>
      <c r="U925" s="169" t="s">
        <v>396</v>
      </c>
      <c r="V925" s="169" t="s">
        <v>301</v>
      </c>
      <c r="W925" s="175">
        <v>1</v>
      </c>
      <c r="X925" s="169" t="s">
        <v>196</v>
      </c>
    </row>
    <row r="926" spans="2:24">
      <c r="B926" s="516"/>
      <c r="C926" s="374"/>
      <c r="D926" s="206">
        <v>10</v>
      </c>
      <c r="E926" s="169" t="s">
        <v>416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358</v>
      </c>
      <c r="U926" s="169" t="s">
        <v>262</v>
      </c>
      <c r="V926" s="169" t="s">
        <v>275</v>
      </c>
      <c r="W926" s="175">
        <v>1</v>
      </c>
      <c r="X926" s="169" t="s">
        <v>155</v>
      </c>
    </row>
    <row r="927" spans="2:24" ht="16.5">
      <c r="B927" s="514">
        <v>45962</v>
      </c>
      <c r="C927" s="374" t="str">
        <f t="shared" ref="C927" si="240">RIGHT(TEXT(B927,"aaa"),1)</f>
        <v>六</v>
      </c>
      <c r="D927" s="206">
        <v>1</v>
      </c>
      <c r="E927" s="169" t="s">
        <v>314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358</v>
      </c>
      <c r="U927" s="169" t="s">
        <v>262</v>
      </c>
      <c r="V927" s="169" t="s">
        <v>512</v>
      </c>
      <c r="W927" s="175">
        <v>1</v>
      </c>
      <c r="X927" s="169" t="s">
        <v>196</v>
      </c>
    </row>
    <row r="928" spans="2:24">
      <c r="B928" s="515"/>
      <c r="C928" s="374"/>
      <c r="D928" s="206">
        <v>2</v>
      </c>
      <c r="E928" s="169" t="s">
        <v>333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358</v>
      </c>
      <c r="U928" s="169" t="s">
        <v>396</v>
      </c>
      <c r="V928" s="169" t="s">
        <v>299</v>
      </c>
      <c r="W928" s="175">
        <v>1</v>
      </c>
      <c r="X928" s="169" t="s">
        <v>273</v>
      </c>
    </row>
    <row r="929" spans="2:24">
      <c r="B929" s="515"/>
      <c r="C929" s="374"/>
      <c r="D929" s="206">
        <v>3</v>
      </c>
      <c r="E929" s="169" t="s">
        <v>300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358</v>
      </c>
      <c r="U929" s="169" t="s">
        <v>396</v>
      </c>
      <c r="V929" s="169" t="s">
        <v>301</v>
      </c>
      <c r="W929" s="175">
        <v>1</v>
      </c>
      <c r="X929" s="169" t="s">
        <v>196</v>
      </c>
    </row>
    <row r="930" spans="2:24">
      <c r="B930" s="515"/>
      <c r="C930" s="374"/>
      <c r="D930" s="206">
        <v>4</v>
      </c>
      <c r="E930" s="169" t="s">
        <v>444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358</v>
      </c>
      <c r="U930" s="169" t="s">
        <v>262</v>
      </c>
      <c r="V930" s="169" t="s">
        <v>275</v>
      </c>
      <c r="W930" s="175">
        <v>1</v>
      </c>
      <c r="X930" s="169" t="s">
        <v>273</v>
      </c>
    </row>
    <row r="931" spans="2:24">
      <c r="B931" s="515"/>
      <c r="C931" s="374"/>
      <c r="D931" s="206">
        <v>5</v>
      </c>
      <c r="E931" s="169" t="s">
        <v>510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358</v>
      </c>
      <c r="U931" s="169" t="s">
        <v>262</v>
      </c>
      <c r="V931" s="169" t="s">
        <v>277</v>
      </c>
      <c r="W931" s="175">
        <v>1</v>
      </c>
      <c r="X931" s="169" t="s">
        <v>196</v>
      </c>
    </row>
    <row r="932" spans="2:24">
      <c r="B932" s="515"/>
      <c r="C932" s="374"/>
      <c r="D932" s="206">
        <v>6</v>
      </c>
      <c r="E932" s="169" t="s">
        <v>328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391</v>
      </c>
      <c r="U932" s="169" t="s">
        <v>281</v>
      </c>
      <c r="V932" s="169" t="s">
        <v>283</v>
      </c>
      <c r="W932" s="175">
        <v>1</v>
      </c>
      <c r="X932" s="169" t="s">
        <v>273</v>
      </c>
    </row>
    <row r="933" spans="2:24">
      <c r="B933" s="515"/>
      <c r="C933" s="374"/>
      <c r="D933" s="206">
        <v>7</v>
      </c>
      <c r="E933" s="169" t="s">
        <v>330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391</v>
      </c>
      <c r="U933" s="169" t="s">
        <v>281</v>
      </c>
      <c r="V933" s="169" t="s">
        <v>283</v>
      </c>
      <c r="W933" s="175">
        <v>1</v>
      </c>
      <c r="X933" s="169" t="s">
        <v>273</v>
      </c>
    </row>
    <row r="934" spans="2:24">
      <c r="B934" s="515"/>
      <c r="C934" s="374"/>
      <c r="D934" s="206">
        <v>8</v>
      </c>
      <c r="E934" s="169" t="s">
        <v>500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358</v>
      </c>
      <c r="U934" s="169" t="s">
        <v>262</v>
      </c>
      <c r="V934" s="169" t="s">
        <v>275</v>
      </c>
      <c r="W934" s="175">
        <v>1</v>
      </c>
      <c r="X934" s="169" t="s">
        <v>153</v>
      </c>
    </row>
    <row r="935" spans="2:24">
      <c r="B935" s="515"/>
      <c r="C935" s="374"/>
      <c r="D935" s="206">
        <v>9</v>
      </c>
      <c r="E935" s="169" t="s">
        <v>513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358</v>
      </c>
      <c r="U935" s="169" t="s">
        <v>262</v>
      </c>
      <c r="V935" s="169" t="s">
        <v>275</v>
      </c>
      <c r="W935" s="175">
        <v>1</v>
      </c>
      <c r="X935" s="169" t="s">
        <v>177</v>
      </c>
    </row>
    <row r="936" spans="2:24">
      <c r="B936" s="516"/>
      <c r="C936" s="374"/>
      <c r="D936" s="206">
        <v>10</v>
      </c>
      <c r="E936" s="169" t="s">
        <v>433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358</v>
      </c>
      <c r="U936" s="169" t="s">
        <v>262</v>
      </c>
      <c r="V936" s="169" t="s">
        <v>277</v>
      </c>
      <c r="W936" s="175">
        <v>1</v>
      </c>
      <c r="X936" s="169" t="s">
        <v>273</v>
      </c>
    </row>
    <row r="937" spans="2:24">
      <c r="B937" s="514">
        <v>45963</v>
      </c>
      <c r="C937" s="374" t="str">
        <f t="shared" ref="C937" si="248">RIGHT(TEXT(B937,"aaa"),1)</f>
        <v>日</v>
      </c>
      <c r="D937" s="206">
        <v>1</v>
      </c>
      <c r="E937" s="169" t="s">
        <v>333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358</v>
      </c>
      <c r="U937" s="169" t="s">
        <v>396</v>
      </c>
      <c r="V937" s="169" t="s">
        <v>299</v>
      </c>
      <c r="W937" s="175">
        <v>1</v>
      </c>
      <c r="X937" s="169" t="s">
        <v>273</v>
      </c>
    </row>
    <row r="938" spans="2:24">
      <c r="B938" s="515"/>
      <c r="C938" s="374"/>
      <c r="D938" s="206">
        <v>2</v>
      </c>
      <c r="E938" s="169" t="s">
        <v>311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391</v>
      </c>
      <c r="U938" s="169" t="s">
        <v>281</v>
      </c>
      <c r="V938" s="169" t="s">
        <v>285</v>
      </c>
      <c r="W938" s="175">
        <v>1</v>
      </c>
      <c r="X938" s="169" t="s">
        <v>273</v>
      </c>
    </row>
    <row r="939" spans="2:24">
      <c r="B939" s="515"/>
      <c r="C939" s="374"/>
      <c r="D939" s="206">
        <v>3</v>
      </c>
      <c r="E939" s="169" t="s">
        <v>444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358</v>
      </c>
      <c r="U939" s="169" t="s">
        <v>262</v>
      </c>
      <c r="V939" s="169" t="s">
        <v>514</v>
      </c>
      <c r="W939" s="175">
        <v>1</v>
      </c>
      <c r="X939" s="169" t="s">
        <v>273</v>
      </c>
    </row>
    <row r="940" spans="2:24">
      <c r="B940" s="515"/>
      <c r="C940" s="374"/>
      <c r="D940" s="206">
        <v>4</v>
      </c>
      <c r="E940" s="169" t="s">
        <v>510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358</v>
      </c>
      <c r="U940" s="169" t="s">
        <v>262</v>
      </c>
      <c r="V940" s="169" t="s">
        <v>277</v>
      </c>
      <c r="W940" s="175">
        <v>1</v>
      </c>
      <c r="X940" s="169" t="s">
        <v>196</v>
      </c>
    </row>
    <row r="941" spans="2:24">
      <c r="B941" s="515"/>
      <c r="C941" s="374"/>
      <c r="D941" s="206">
        <v>5</v>
      </c>
      <c r="E941" s="169" t="s">
        <v>461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358</v>
      </c>
      <c r="U941" s="169" t="s">
        <v>262</v>
      </c>
      <c r="V941" s="169" t="s">
        <v>275</v>
      </c>
      <c r="W941" s="175">
        <v>1</v>
      </c>
      <c r="X941" s="169" t="s">
        <v>158</v>
      </c>
    </row>
    <row r="942" spans="2:24">
      <c r="B942" s="515"/>
      <c r="C942" s="374"/>
      <c r="D942" s="206">
        <v>6</v>
      </c>
      <c r="E942" s="169" t="s">
        <v>480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358</v>
      </c>
      <c r="U942" s="169" t="s">
        <v>262</v>
      </c>
      <c r="V942" s="169" t="s">
        <v>275</v>
      </c>
      <c r="W942" s="175">
        <v>1</v>
      </c>
      <c r="X942" s="169" t="s">
        <v>158</v>
      </c>
    </row>
    <row r="943" spans="2:24">
      <c r="B943" s="515"/>
      <c r="C943" s="374"/>
      <c r="D943" s="206">
        <v>7</v>
      </c>
      <c r="E943" s="169" t="s">
        <v>300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358</v>
      </c>
      <c r="U943" s="169" t="s">
        <v>396</v>
      </c>
      <c r="V943" s="169" t="s">
        <v>301</v>
      </c>
      <c r="W943" s="175">
        <v>1</v>
      </c>
      <c r="X943" s="169" t="s">
        <v>196</v>
      </c>
    </row>
    <row r="944" spans="2:24">
      <c r="B944" s="515"/>
      <c r="C944" s="374"/>
      <c r="D944" s="206">
        <v>8</v>
      </c>
      <c r="E944" s="169" t="s">
        <v>316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391</v>
      </c>
      <c r="U944" s="169" t="s">
        <v>281</v>
      </c>
      <c r="V944" s="169" t="s">
        <v>515</v>
      </c>
      <c r="W944" s="175">
        <v>1</v>
      </c>
      <c r="X944" s="169" t="s">
        <v>273</v>
      </c>
    </row>
    <row r="945" spans="2:24">
      <c r="B945" s="515"/>
      <c r="C945" s="374"/>
      <c r="D945" s="206">
        <v>9</v>
      </c>
      <c r="E945" s="169" t="s">
        <v>331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391</v>
      </c>
      <c r="U945" s="169" t="s">
        <v>281</v>
      </c>
      <c r="V945" s="169" t="s">
        <v>288</v>
      </c>
      <c r="W945" s="175">
        <v>1</v>
      </c>
      <c r="X945" s="169" t="s">
        <v>134</v>
      </c>
    </row>
    <row r="946" spans="2:24">
      <c r="B946" s="516"/>
      <c r="C946" s="374"/>
      <c r="D946" s="206">
        <v>10</v>
      </c>
      <c r="E946" s="169" t="s">
        <v>328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391</v>
      </c>
      <c r="U946" s="169" t="s">
        <v>281</v>
      </c>
      <c r="V946" s="169" t="s">
        <v>283</v>
      </c>
      <c r="W946" s="175">
        <v>1</v>
      </c>
      <c r="X946" s="169" t="s">
        <v>273</v>
      </c>
    </row>
    <row r="947" spans="2:24">
      <c r="B947" s="514">
        <v>45964</v>
      </c>
      <c r="C947" s="374" t="str">
        <f t="shared" ref="C947" si="249">RIGHT(TEXT(B947,"aaa"),1)</f>
        <v>一</v>
      </c>
      <c r="D947" s="206">
        <f>D937</f>
        <v>1</v>
      </c>
      <c r="E947" s="169" t="s">
        <v>333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358</v>
      </c>
      <c r="U947" s="169" t="s">
        <v>396</v>
      </c>
      <c r="V947" s="169" t="s">
        <v>299</v>
      </c>
      <c r="W947" s="175">
        <v>1</v>
      </c>
      <c r="X947" s="169" t="s">
        <v>273</v>
      </c>
    </row>
    <row r="948" spans="2:24">
      <c r="B948" s="515"/>
      <c r="C948" s="374"/>
      <c r="D948" s="206">
        <f t="shared" ref="D948:D966" si="257">D938</f>
        <v>2</v>
      </c>
      <c r="E948" s="169" t="s">
        <v>311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391</v>
      </c>
      <c r="U948" s="169" t="s">
        <v>281</v>
      </c>
      <c r="V948" s="169" t="s">
        <v>285</v>
      </c>
      <c r="W948" s="175">
        <v>1</v>
      </c>
      <c r="X948" s="169" t="s">
        <v>273</v>
      </c>
    </row>
    <row r="949" spans="2:24">
      <c r="B949" s="515"/>
      <c r="C949" s="374"/>
      <c r="D949" s="206">
        <f t="shared" si="257"/>
        <v>3</v>
      </c>
      <c r="E949" s="169" t="s">
        <v>300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358</v>
      </c>
      <c r="U949" s="169" t="s">
        <v>396</v>
      </c>
      <c r="V949" s="169" t="s">
        <v>301</v>
      </c>
      <c r="W949" s="175">
        <v>1</v>
      </c>
      <c r="X949" s="169" t="s">
        <v>196</v>
      </c>
    </row>
    <row r="950" spans="2:24">
      <c r="B950" s="515"/>
      <c r="C950" s="374"/>
      <c r="D950" s="206">
        <f t="shared" si="257"/>
        <v>4</v>
      </c>
      <c r="E950" s="169" t="s">
        <v>429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358</v>
      </c>
      <c r="U950" s="169" t="s">
        <v>262</v>
      </c>
      <c r="V950" s="169" t="s">
        <v>277</v>
      </c>
      <c r="W950" s="175">
        <v>1</v>
      </c>
      <c r="X950" s="169" t="s">
        <v>273</v>
      </c>
    </row>
    <row r="951" spans="2:24">
      <c r="B951" s="515"/>
      <c r="C951" s="374"/>
      <c r="D951" s="206">
        <f t="shared" si="257"/>
        <v>5</v>
      </c>
      <c r="E951" s="169" t="s">
        <v>328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391</v>
      </c>
      <c r="U951" s="169" t="s">
        <v>281</v>
      </c>
      <c r="V951" s="169" t="s">
        <v>283</v>
      </c>
      <c r="W951" s="175">
        <v>1</v>
      </c>
      <c r="X951" s="169" t="s">
        <v>273</v>
      </c>
    </row>
    <row r="952" spans="2:24">
      <c r="B952" s="515"/>
      <c r="C952" s="374"/>
      <c r="D952" s="206">
        <f t="shared" si="257"/>
        <v>6</v>
      </c>
      <c r="E952" s="169" t="s">
        <v>304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358</v>
      </c>
      <c r="U952" s="169" t="s">
        <v>396</v>
      </c>
      <c r="V952" s="169" t="s">
        <v>301</v>
      </c>
      <c r="W952" s="175">
        <v>1</v>
      </c>
      <c r="X952" s="169" t="s">
        <v>187</v>
      </c>
    </row>
    <row r="953" spans="2:24">
      <c r="B953" s="515"/>
      <c r="C953" s="374"/>
      <c r="D953" s="206">
        <f t="shared" si="257"/>
        <v>7</v>
      </c>
      <c r="E953" s="169" t="s">
        <v>418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358</v>
      </c>
      <c r="U953" s="169" t="s">
        <v>262</v>
      </c>
      <c r="V953" s="169" t="s">
        <v>275</v>
      </c>
      <c r="W953" s="175">
        <v>1</v>
      </c>
      <c r="X953" s="169" t="s">
        <v>273</v>
      </c>
    </row>
    <row r="954" spans="2:24">
      <c r="B954" s="515"/>
      <c r="C954" s="374"/>
      <c r="D954" s="206">
        <f t="shared" si="257"/>
        <v>8</v>
      </c>
      <c r="E954" s="169" t="s">
        <v>330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391</v>
      </c>
      <c r="U954" s="169" t="s">
        <v>281</v>
      </c>
      <c r="V954" s="169" t="s">
        <v>283</v>
      </c>
      <c r="W954" s="175">
        <v>1</v>
      </c>
      <c r="X954" s="169" t="s">
        <v>273</v>
      </c>
    </row>
    <row r="955" spans="2:24">
      <c r="B955" s="515"/>
      <c r="C955" s="374"/>
      <c r="D955" s="206">
        <f t="shared" si="257"/>
        <v>9</v>
      </c>
      <c r="E955" s="169" t="s">
        <v>448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391</v>
      </c>
      <c r="U955" s="169" t="s">
        <v>281</v>
      </c>
      <c r="V955" s="169" t="s">
        <v>285</v>
      </c>
      <c r="W955" s="175">
        <v>1</v>
      </c>
      <c r="X955" s="169" t="s">
        <v>203</v>
      </c>
    </row>
    <row r="956" spans="2:24">
      <c r="B956" s="516"/>
      <c r="C956" s="374"/>
      <c r="D956" s="206">
        <f t="shared" si="257"/>
        <v>10</v>
      </c>
      <c r="E956" s="169" t="s">
        <v>393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358</v>
      </c>
      <c r="U956" s="169" t="s">
        <v>262</v>
      </c>
      <c r="V956" s="169" t="s">
        <v>277</v>
      </c>
      <c r="W956" s="175">
        <v>1</v>
      </c>
      <c r="X956" s="169" t="s">
        <v>203</v>
      </c>
    </row>
    <row r="957" spans="2:24">
      <c r="B957" s="514">
        <v>45965</v>
      </c>
      <c r="C957" s="374" t="str">
        <f t="shared" ref="C957" si="258">RIGHT(TEXT(B957,"aaa"),1)</f>
        <v>二</v>
      </c>
      <c r="D957" s="206">
        <f>D947</f>
        <v>1</v>
      </c>
      <c r="E957" s="169"/>
      <c r="F957" s="260"/>
      <c r="G957" s="169"/>
      <c r="H957" s="169"/>
      <c r="I957" s="177" t="e">
        <f t="shared" ref="I957:I966" si="259">H957/G957</f>
        <v>#DIV/0!</v>
      </c>
      <c r="J957" s="169"/>
      <c r="K957" s="177" t="e">
        <f t="shared" ref="K957:K966" si="260">J957/G957</f>
        <v>#DIV/0!</v>
      </c>
      <c r="L957" s="260"/>
      <c r="M957" s="177" t="e">
        <f t="shared" ref="M957:M966" si="261">(H957+J957)/G957</f>
        <v>#DIV/0!</v>
      </c>
      <c r="N957" s="260"/>
      <c r="O957" s="169"/>
      <c r="P957" s="176" t="e">
        <f t="shared" ref="P957:P966" si="262">O957/G957</f>
        <v>#DIV/0!</v>
      </c>
      <c r="Q957" s="175">
        <f t="shared" ref="Q957:Q966" si="263">(H957+J957)-G957-O957</f>
        <v>0</v>
      </c>
      <c r="R957" s="176" t="e">
        <f t="shared" ref="R957:R966" si="264">Q957/G957</f>
        <v>#DIV/0!</v>
      </c>
      <c r="S957" s="259">
        <f t="shared" ref="S957:S966" si="265">Q957*L957</f>
        <v>0</v>
      </c>
      <c r="T957" s="169"/>
      <c r="U957" s="169"/>
      <c r="V957" s="169"/>
      <c r="W957" s="175">
        <v>1</v>
      </c>
      <c r="X957" s="169"/>
    </row>
    <row r="958" spans="2:24">
      <c r="B958" s="515"/>
      <c r="C958" s="374"/>
      <c r="D958" s="206">
        <f t="shared" si="257"/>
        <v>2</v>
      </c>
      <c r="E958" s="169"/>
      <c r="F958" s="260"/>
      <c r="G958" s="169"/>
      <c r="H958" s="169"/>
      <c r="I958" s="177" t="e">
        <f t="shared" si="259"/>
        <v>#DIV/0!</v>
      </c>
      <c r="J958" s="169"/>
      <c r="K958" s="177" t="e">
        <f t="shared" si="260"/>
        <v>#DIV/0!</v>
      </c>
      <c r="L958" s="260"/>
      <c r="M958" s="177" t="e">
        <f t="shared" si="261"/>
        <v>#DIV/0!</v>
      </c>
      <c r="N958" s="260"/>
      <c r="O958" s="169"/>
      <c r="P958" s="176" t="e">
        <f t="shared" si="262"/>
        <v>#DIV/0!</v>
      </c>
      <c r="Q958" s="175">
        <f t="shared" si="263"/>
        <v>0</v>
      </c>
      <c r="R958" s="176" t="e">
        <f t="shared" si="264"/>
        <v>#DIV/0!</v>
      </c>
      <c r="S958" s="259">
        <f t="shared" si="265"/>
        <v>0</v>
      </c>
      <c r="T958" s="169"/>
      <c r="U958" s="169"/>
      <c r="V958" s="169"/>
      <c r="W958" s="175">
        <v>1</v>
      </c>
      <c r="X958" s="169"/>
    </row>
    <row r="959" spans="2:24">
      <c r="B959" s="515"/>
      <c r="C959" s="374"/>
      <c r="D959" s="206">
        <f t="shared" si="257"/>
        <v>3</v>
      </c>
      <c r="E959" s="169"/>
      <c r="F959" s="260"/>
      <c r="G959" s="169"/>
      <c r="H959" s="169"/>
      <c r="I959" s="177" t="e">
        <f t="shared" si="259"/>
        <v>#DIV/0!</v>
      </c>
      <c r="J959" s="169"/>
      <c r="K959" s="177" t="e">
        <f t="shared" si="260"/>
        <v>#DIV/0!</v>
      </c>
      <c r="L959" s="260"/>
      <c r="M959" s="177" t="e">
        <f t="shared" si="261"/>
        <v>#DIV/0!</v>
      </c>
      <c r="N959" s="260"/>
      <c r="O959" s="169"/>
      <c r="P959" s="176" t="e">
        <f t="shared" si="262"/>
        <v>#DIV/0!</v>
      </c>
      <c r="Q959" s="175">
        <f t="shared" si="263"/>
        <v>0</v>
      </c>
      <c r="R959" s="176" t="e">
        <f t="shared" si="264"/>
        <v>#DIV/0!</v>
      </c>
      <c r="S959" s="259">
        <f t="shared" si="265"/>
        <v>0</v>
      </c>
      <c r="T959" s="169"/>
      <c r="U959" s="169"/>
      <c r="V959" s="169"/>
      <c r="W959" s="175">
        <v>1</v>
      </c>
      <c r="X959" s="169"/>
    </row>
    <row r="960" spans="2:24">
      <c r="B960" s="515"/>
      <c r="C960" s="374"/>
      <c r="D960" s="206">
        <f t="shared" si="257"/>
        <v>4</v>
      </c>
      <c r="E960" s="169"/>
      <c r="F960" s="260"/>
      <c r="G960" s="169"/>
      <c r="H960" s="169"/>
      <c r="I960" s="177" t="e">
        <f t="shared" si="259"/>
        <v>#DIV/0!</v>
      </c>
      <c r="J960" s="169"/>
      <c r="K960" s="177" t="e">
        <f t="shared" si="260"/>
        <v>#DIV/0!</v>
      </c>
      <c r="L960" s="260"/>
      <c r="M960" s="177" t="e">
        <f t="shared" si="261"/>
        <v>#DIV/0!</v>
      </c>
      <c r="N960" s="260"/>
      <c r="O960" s="169"/>
      <c r="P960" s="176" t="e">
        <f t="shared" si="262"/>
        <v>#DIV/0!</v>
      </c>
      <c r="Q960" s="175">
        <f t="shared" si="263"/>
        <v>0</v>
      </c>
      <c r="R960" s="176" t="e">
        <f t="shared" si="264"/>
        <v>#DIV/0!</v>
      </c>
      <c r="S960" s="259">
        <f t="shared" si="265"/>
        <v>0</v>
      </c>
      <c r="T960" s="169"/>
      <c r="U960" s="169"/>
      <c r="V960" s="169"/>
      <c r="W960" s="175">
        <v>1</v>
      </c>
      <c r="X960" s="169"/>
    </row>
    <row r="961" spans="2:24">
      <c r="B961" s="515"/>
      <c r="C961" s="374"/>
      <c r="D961" s="206">
        <f t="shared" si="257"/>
        <v>5</v>
      </c>
      <c r="E961" s="169"/>
      <c r="F961" s="260"/>
      <c r="G961" s="169"/>
      <c r="H961" s="169"/>
      <c r="I961" s="177" t="e">
        <f t="shared" si="259"/>
        <v>#DIV/0!</v>
      </c>
      <c r="J961" s="169"/>
      <c r="K961" s="177" t="e">
        <f t="shared" si="260"/>
        <v>#DIV/0!</v>
      </c>
      <c r="L961" s="260"/>
      <c r="M961" s="177" t="e">
        <f t="shared" si="261"/>
        <v>#DIV/0!</v>
      </c>
      <c r="N961" s="260"/>
      <c r="O961" s="169"/>
      <c r="P961" s="176" t="e">
        <f t="shared" si="262"/>
        <v>#DIV/0!</v>
      </c>
      <c r="Q961" s="175">
        <f t="shared" si="263"/>
        <v>0</v>
      </c>
      <c r="R961" s="176" t="e">
        <f t="shared" si="264"/>
        <v>#DIV/0!</v>
      </c>
      <c r="S961" s="259">
        <f t="shared" si="265"/>
        <v>0</v>
      </c>
      <c r="T961" s="169"/>
      <c r="U961" s="169"/>
      <c r="V961" s="169"/>
      <c r="W961" s="175">
        <v>1</v>
      </c>
      <c r="X961" s="169"/>
    </row>
    <row r="962" spans="2:24">
      <c r="B962" s="515"/>
      <c r="C962" s="374"/>
      <c r="D962" s="206">
        <f t="shared" si="257"/>
        <v>6</v>
      </c>
      <c r="E962" s="169"/>
      <c r="F962" s="260"/>
      <c r="G962" s="169"/>
      <c r="H962" s="169"/>
      <c r="I962" s="177" t="e">
        <f t="shared" si="259"/>
        <v>#DIV/0!</v>
      </c>
      <c r="J962" s="169"/>
      <c r="K962" s="177" t="e">
        <f t="shared" si="260"/>
        <v>#DIV/0!</v>
      </c>
      <c r="L962" s="260"/>
      <c r="M962" s="177" t="e">
        <f t="shared" si="261"/>
        <v>#DIV/0!</v>
      </c>
      <c r="N962" s="260"/>
      <c r="O962" s="169"/>
      <c r="P962" s="176" t="e">
        <f t="shared" si="262"/>
        <v>#DIV/0!</v>
      </c>
      <c r="Q962" s="175">
        <f t="shared" si="263"/>
        <v>0</v>
      </c>
      <c r="R962" s="176" t="e">
        <f t="shared" si="264"/>
        <v>#DIV/0!</v>
      </c>
      <c r="S962" s="259">
        <f t="shared" si="265"/>
        <v>0</v>
      </c>
      <c r="T962" s="169"/>
      <c r="U962" s="169"/>
      <c r="V962" s="169"/>
      <c r="W962" s="175">
        <v>1</v>
      </c>
      <c r="X962" s="169"/>
    </row>
    <row r="963" spans="2:24">
      <c r="B963" s="515"/>
      <c r="C963" s="374"/>
      <c r="D963" s="206">
        <f t="shared" si="257"/>
        <v>7</v>
      </c>
      <c r="E963" s="169"/>
      <c r="F963" s="260"/>
      <c r="G963" s="169"/>
      <c r="H963" s="169"/>
      <c r="I963" s="177" t="e">
        <f t="shared" si="259"/>
        <v>#DIV/0!</v>
      </c>
      <c r="J963" s="169"/>
      <c r="K963" s="177" t="e">
        <f t="shared" si="260"/>
        <v>#DIV/0!</v>
      </c>
      <c r="L963" s="260"/>
      <c r="M963" s="177" t="e">
        <f t="shared" si="261"/>
        <v>#DIV/0!</v>
      </c>
      <c r="N963" s="260"/>
      <c r="O963" s="169"/>
      <c r="P963" s="176" t="e">
        <f t="shared" si="262"/>
        <v>#DIV/0!</v>
      </c>
      <c r="Q963" s="175">
        <f t="shared" si="263"/>
        <v>0</v>
      </c>
      <c r="R963" s="176" t="e">
        <f t="shared" si="264"/>
        <v>#DIV/0!</v>
      </c>
      <c r="S963" s="259">
        <f t="shared" si="265"/>
        <v>0</v>
      </c>
      <c r="T963" s="169"/>
      <c r="U963" s="169"/>
      <c r="V963" s="169"/>
      <c r="W963" s="175">
        <v>1</v>
      </c>
      <c r="X963" s="169"/>
    </row>
    <row r="964" spans="2:24">
      <c r="B964" s="515"/>
      <c r="C964" s="374"/>
      <c r="D964" s="206">
        <f t="shared" si="257"/>
        <v>8</v>
      </c>
      <c r="E964" s="169"/>
      <c r="F964" s="260"/>
      <c r="G964" s="169"/>
      <c r="H964" s="169"/>
      <c r="I964" s="177" t="e">
        <f t="shared" si="259"/>
        <v>#DIV/0!</v>
      </c>
      <c r="J964" s="169"/>
      <c r="K964" s="177" t="e">
        <f t="shared" si="260"/>
        <v>#DIV/0!</v>
      </c>
      <c r="L964" s="260"/>
      <c r="M964" s="177" t="e">
        <f t="shared" si="261"/>
        <v>#DIV/0!</v>
      </c>
      <c r="N964" s="260"/>
      <c r="O964" s="169"/>
      <c r="P964" s="176" t="e">
        <f t="shared" si="262"/>
        <v>#DIV/0!</v>
      </c>
      <c r="Q964" s="175">
        <f t="shared" si="263"/>
        <v>0</v>
      </c>
      <c r="R964" s="176" t="e">
        <f t="shared" si="264"/>
        <v>#DIV/0!</v>
      </c>
      <c r="S964" s="259">
        <f t="shared" si="265"/>
        <v>0</v>
      </c>
      <c r="T964" s="169"/>
      <c r="U964" s="169"/>
      <c r="V964" s="169"/>
      <c r="W964" s="175">
        <v>1</v>
      </c>
      <c r="X964" s="169"/>
    </row>
    <row r="965" spans="2:24">
      <c r="B965" s="515"/>
      <c r="C965" s="374"/>
      <c r="D965" s="206">
        <f t="shared" si="257"/>
        <v>9</v>
      </c>
      <c r="E965" s="169"/>
      <c r="F965" s="260"/>
      <c r="G965" s="169"/>
      <c r="H965" s="169"/>
      <c r="I965" s="177" t="e">
        <f t="shared" si="259"/>
        <v>#DIV/0!</v>
      </c>
      <c r="J965" s="169"/>
      <c r="K965" s="177" t="e">
        <f t="shared" si="260"/>
        <v>#DIV/0!</v>
      </c>
      <c r="L965" s="260"/>
      <c r="M965" s="177" t="e">
        <f t="shared" si="261"/>
        <v>#DIV/0!</v>
      </c>
      <c r="N965" s="260"/>
      <c r="O965" s="169"/>
      <c r="P965" s="176" t="e">
        <f t="shared" si="262"/>
        <v>#DIV/0!</v>
      </c>
      <c r="Q965" s="175">
        <f t="shared" si="263"/>
        <v>0</v>
      </c>
      <c r="R965" s="176" t="e">
        <f t="shared" si="264"/>
        <v>#DIV/0!</v>
      </c>
      <c r="S965" s="259">
        <f t="shared" si="265"/>
        <v>0</v>
      </c>
      <c r="T965" s="169"/>
      <c r="U965" s="169"/>
      <c r="V965" s="169"/>
      <c r="W965" s="175">
        <v>1</v>
      </c>
      <c r="X965" s="169"/>
    </row>
    <row r="966" spans="2:24">
      <c r="B966" s="516"/>
      <c r="C966" s="374"/>
      <c r="D966" s="206">
        <f t="shared" si="257"/>
        <v>10</v>
      </c>
      <c r="E966" s="169"/>
      <c r="F966" s="260"/>
      <c r="G966" s="169"/>
      <c r="H966" s="169"/>
      <c r="I966" s="177" t="e">
        <f t="shared" si="259"/>
        <v>#DIV/0!</v>
      </c>
      <c r="J966" s="169"/>
      <c r="K966" s="177" t="e">
        <f t="shared" si="260"/>
        <v>#DIV/0!</v>
      </c>
      <c r="L966" s="260"/>
      <c r="M966" s="177" t="e">
        <f t="shared" si="261"/>
        <v>#DIV/0!</v>
      </c>
      <c r="N966" s="260"/>
      <c r="O966" s="169"/>
      <c r="P966" s="176" t="e">
        <f t="shared" si="262"/>
        <v>#DIV/0!</v>
      </c>
      <c r="Q966" s="175">
        <f t="shared" si="263"/>
        <v>0</v>
      </c>
      <c r="R966" s="176" t="e">
        <f t="shared" si="264"/>
        <v>#DIV/0!</v>
      </c>
      <c r="S966" s="259">
        <f t="shared" si="265"/>
        <v>0</v>
      </c>
      <c r="T966" s="169"/>
      <c r="U966" s="169"/>
      <c r="V966" s="169"/>
      <c r="W966" s="175">
        <v>1</v>
      </c>
      <c r="X966" s="169"/>
    </row>
  </sheetData>
  <mergeCells count="213">
    <mergeCell ref="B957:B966"/>
    <mergeCell ref="C957:C96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0000000}">
          <x14:formula1>
            <xm:f>下拉式選單!$B$3:$B$10</xm:f>
          </x14:formula1>
          <xm:sqref>I19 U7:U966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24">
    <tabColor rgb="FFFFFFCC"/>
    <pageSetUpPr fitToPage="1"/>
  </sheetPr>
  <dimension ref="B2:AH966"/>
  <sheetViews>
    <sheetView zoomScale="70" zoomScaleNormal="70" workbookViewId="0">
      <pane xSplit="5" ySplit="6" topLeftCell="F927" activePane="bottomRight" state="frozen"/>
      <selection pane="bottomRight" activeCell="J945" sqref="J945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1.1406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523" t="s">
        <v>516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Z2" s="168"/>
      <c r="AA2" s="168"/>
    </row>
    <row r="3" spans="2:34" ht="17.100000000000001" customHeight="1">
      <c r="B3" s="525" t="s">
        <v>64</v>
      </c>
      <c r="C3" s="526"/>
      <c r="D3" s="513" t="s">
        <v>347</v>
      </c>
      <c r="E3" s="513"/>
      <c r="F3" s="513"/>
      <c r="G3" s="513" t="s">
        <v>348</v>
      </c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 t="s">
        <v>349</v>
      </c>
      <c r="U3" s="531" t="s">
        <v>350</v>
      </c>
      <c r="V3" s="534" t="s">
        <v>351</v>
      </c>
      <c r="W3" s="534" t="s">
        <v>352</v>
      </c>
      <c r="X3" s="521" t="s">
        <v>353</v>
      </c>
      <c r="Z3" s="513" t="s">
        <v>354</v>
      </c>
      <c r="AA3" s="513"/>
      <c r="AB3" s="513"/>
      <c r="AC3" s="513"/>
      <c r="AD3" s="513"/>
      <c r="AE3" s="513"/>
      <c r="AF3" s="513"/>
      <c r="AG3" s="513"/>
      <c r="AH3" s="513"/>
    </row>
    <row r="4" spans="2:34" ht="17.100000000000001" customHeight="1">
      <c r="B4" s="527"/>
      <c r="C4" s="528"/>
      <c r="D4" s="520" t="s">
        <v>355</v>
      </c>
      <c r="E4" s="513" t="s">
        <v>356</v>
      </c>
      <c r="F4" s="513"/>
      <c r="G4" s="513" t="s">
        <v>357</v>
      </c>
      <c r="H4" s="513"/>
      <c r="I4" s="513"/>
      <c r="J4" s="513"/>
      <c r="K4" s="513"/>
      <c r="L4" s="513"/>
      <c r="M4" s="513"/>
      <c r="N4" s="513"/>
      <c r="O4" s="513" t="s">
        <v>358</v>
      </c>
      <c r="P4" s="513"/>
      <c r="Q4" s="513"/>
      <c r="R4" s="513"/>
      <c r="S4" s="513"/>
      <c r="T4" s="513"/>
      <c r="U4" s="532"/>
      <c r="V4" s="535"/>
      <c r="W4" s="535"/>
      <c r="X4" s="521"/>
      <c r="Z4" s="513"/>
      <c r="AA4" s="513"/>
      <c r="AB4" s="513"/>
      <c r="AC4" s="513"/>
      <c r="AD4" s="513"/>
      <c r="AE4" s="513"/>
      <c r="AF4" s="513"/>
      <c r="AG4" s="513"/>
      <c r="AH4" s="513"/>
    </row>
    <row r="5" spans="2:34" ht="17.100000000000001" customHeight="1">
      <c r="B5" s="527"/>
      <c r="C5" s="528"/>
      <c r="D5" s="520"/>
      <c r="E5" s="520" t="s">
        <v>359</v>
      </c>
      <c r="F5" s="521" t="s">
        <v>517</v>
      </c>
      <c r="G5" s="522" t="s">
        <v>361</v>
      </c>
      <c r="H5" s="522"/>
      <c r="I5" s="522"/>
      <c r="J5" s="522"/>
      <c r="K5" s="522"/>
      <c r="L5" s="522"/>
      <c r="M5" s="522"/>
      <c r="N5" s="522"/>
      <c r="O5" s="538" t="s">
        <v>256</v>
      </c>
      <c r="P5" s="539"/>
      <c r="Q5" s="540"/>
      <c r="R5" s="522" t="s">
        <v>258</v>
      </c>
      <c r="S5" s="522"/>
      <c r="T5" s="513"/>
      <c r="U5" s="532"/>
      <c r="V5" s="535"/>
      <c r="W5" s="535"/>
      <c r="X5" s="521"/>
      <c r="Z5" s="513"/>
      <c r="AA5" s="513"/>
      <c r="AB5" s="513"/>
      <c r="AC5" s="513"/>
      <c r="AD5" s="513"/>
      <c r="AE5" s="513"/>
      <c r="AF5" s="513"/>
      <c r="AG5" s="513"/>
      <c r="AH5" s="513"/>
    </row>
    <row r="6" spans="2:34" ht="38.450000000000003" customHeight="1">
      <c r="B6" s="529"/>
      <c r="C6" s="530"/>
      <c r="D6" s="520"/>
      <c r="E6" s="520"/>
      <c r="F6" s="521"/>
      <c r="G6" s="246" t="s">
        <v>362</v>
      </c>
      <c r="H6" s="246" t="s">
        <v>363</v>
      </c>
      <c r="I6" s="246" t="s">
        <v>364</v>
      </c>
      <c r="J6" s="246" t="s">
        <v>365</v>
      </c>
      <c r="K6" s="246" t="s">
        <v>366</v>
      </c>
      <c r="L6" s="246" t="s">
        <v>367</v>
      </c>
      <c r="M6" s="246" t="s">
        <v>368</v>
      </c>
      <c r="N6" s="246" t="s">
        <v>369</v>
      </c>
      <c r="O6" s="245" t="s">
        <v>370</v>
      </c>
      <c r="P6" s="245" t="s">
        <v>371</v>
      </c>
      <c r="Q6" s="246" t="s">
        <v>372</v>
      </c>
      <c r="R6" s="245" t="s">
        <v>370</v>
      </c>
      <c r="S6" s="245" t="s">
        <v>371</v>
      </c>
      <c r="T6" s="513"/>
      <c r="U6" s="533"/>
      <c r="V6" s="536"/>
      <c r="W6" s="536"/>
      <c r="X6" s="521"/>
      <c r="Z6" s="219" t="s">
        <v>373</v>
      </c>
      <c r="AA6" s="219" t="s">
        <v>374</v>
      </c>
      <c r="AB6" s="247" t="s">
        <v>375</v>
      </c>
      <c r="AC6" s="247" t="s">
        <v>272</v>
      </c>
      <c r="AD6" s="247" t="s">
        <v>376</v>
      </c>
      <c r="AE6" s="247" t="s">
        <v>377</v>
      </c>
      <c r="AF6" s="247" t="s">
        <v>378</v>
      </c>
      <c r="AG6" s="247" t="s">
        <v>379</v>
      </c>
      <c r="AH6" s="247" t="s">
        <v>380</v>
      </c>
    </row>
    <row r="7" spans="2:34" hidden="1">
      <c r="B7" s="517">
        <v>45870</v>
      </c>
      <c r="C7" s="374" t="s">
        <v>75</v>
      </c>
      <c r="D7" s="206">
        <v>1</v>
      </c>
      <c r="E7" s="169" t="s">
        <v>408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402</v>
      </c>
      <c r="U7" s="169" t="s">
        <v>396</v>
      </c>
      <c r="V7" s="169" t="s">
        <v>518</v>
      </c>
      <c r="W7" s="169">
        <v>1</v>
      </c>
      <c r="X7" s="169" t="s">
        <v>205</v>
      </c>
      <c r="Y7" s="172" t="s">
        <v>384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374"/>
      <c r="C8" s="374"/>
      <c r="D8" s="206">
        <v>2</v>
      </c>
      <c r="E8" s="169" t="s">
        <v>459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519</v>
      </c>
      <c r="U8" s="169" t="s">
        <v>262</v>
      </c>
      <c r="V8" s="169" t="s">
        <v>520</v>
      </c>
      <c r="W8" s="169">
        <v>1</v>
      </c>
      <c r="X8" s="169" t="s">
        <v>273</v>
      </c>
      <c r="Y8" s="172" t="s">
        <v>388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374"/>
      <c r="C9" s="374"/>
      <c r="D9" s="206">
        <v>3</v>
      </c>
      <c r="E9" s="169" t="s">
        <v>308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402</v>
      </c>
      <c r="U9" s="169" t="s">
        <v>396</v>
      </c>
      <c r="V9" s="169" t="s">
        <v>521</v>
      </c>
      <c r="W9" s="169">
        <v>1</v>
      </c>
      <c r="X9" s="169" t="s">
        <v>273</v>
      </c>
      <c r="Y9" s="172" t="s">
        <v>389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374"/>
      <c r="C10" s="374"/>
      <c r="D10" s="206">
        <v>4</v>
      </c>
      <c r="E10" s="169" t="s">
        <v>332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391</v>
      </c>
      <c r="U10" s="169" t="s">
        <v>396</v>
      </c>
      <c r="V10" s="169" t="s">
        <v>458</v>
      </c>
      <c r="W10" s="169">
        <v>1</v>
      </c>
      <c r="X10" s="169" t="s">
        <v>137</v>
      </c>
      <c r="Y10" s="172" t="s">
        <v>388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374"/>
      <c r="C11" s="374"/>
      <c r="D11" s="206">
        <v>5</v>
      </c>
      <c r="E11" s="169" t="s">
        <v>418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402</v>
      </c>
      <c r="U11" s="169" t="s">
        <v>396</v>
      </c>
      <c r="V11" s="169" t="s">
        <v>522</v>
      </c>
      <c r="W11" s="169">
        <v>1</v>
      </c>
      <c r="X11" s="169" t="s">
        <v>273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374"/>
      <c r="C12" s="374"/>
      <c r="D12" s="206">
        <v>6</v>
      </c>
      <c r="E12" s="169" t="s">
        <v>423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402</v>
      </c>
      <c r="U12" s="169" t="s">
        <v>396</v>
      </c>
      <c r="V12" s="169" t="s">
        <v>458</v>
      </c>
      <c r="W12" s="169">
        <v>1</v>
      </c>
      <c r="X12" s="169" t="s">
        <v>273</v>
      </c>
      <c r="Y12" s="172" t="s">
        <v>394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374"/>
      <c r="C13" s="374"/>
      <c r="D13" s="206">
        <v>7</v>
      </c>
      <c r="E13" s="169" t="s">
        <v>409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391</v>
      </c>
      <c r="U13" s="169" t="s">
        <v>262</v>
      </c>
      <c r="V13" s="169" t="s">
        <v>310</v>
      </c>
      <c r="W13" s="169">
        <v>1</v>
      </c>
      <c r="X13" s="169" t="s">
        <v>273</v>
      </c>
      <c r="Y13" s="172" t="s">
        <v>388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374"/>
      <c r="C14" s="374"/>
      <c r="D14" s="206">
        <v>8</v>
      </c>
      <c r="E14" s="169" t="s">
        <v>523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402</v>
      </c>
      <c r="U14" s="169" t="s">
        <v>396</v>
      </c>
      <c r="V14" s="169" t="s">
        <v>524</v>
      </c>
      <c r="W14" s="169">
        <v>1</v>
      </c>
      <c r="X14" s="169" t="s">
        <v>133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374"/>
      <c r="C15" s="374"/>
      <c r="D15" s="206">
        <v>9</v>
      </c>
      <c r="E15" s="169" t="s">
        <v>293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519</v>
      </c>
      <c r="U15" s="169" t="s">
        <v>290</v>
      </c>
      <c r="V15" s="169" t="s">
        <v>458</v>
      </c>
      <c r="W15" s="169">
        <v>1</v>
      </c>
      <c r="X15" s="169" t="s">
        <v>143</v>
      </c>
      <c r="Y15" s="172" t="s">
        <v>404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374"/>
      <c r="C16" s="374"/>
      <c r="D16" s="206">
        <v>10</v>
      </c>
      <c r="E16" s="169" t="s">
        <v>508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402</v>
      </c>
      <c r="U16" s="169" t="s">
        <v>396</v>
      </c>
      <c r="V16" s="169" t="s">
        <v>525</v>
      </c>
      <c r="W16" s="169">
        <v>1</v>
      </c>
      <c r="X16" s="169" t="s">
        <v>273</v>
      </c>
      <c r="Y16" s="172" t="s">
        <v>388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517">
        <v>45871</v>
      </c>
      <c r="C17" s="374" t="s">
        <v>76</v>
      </c>
      <c r="D17" s="206">
        <v>1</v>
      </c>
      <c r="E17" s="169" t="s">
        <v>526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402</v>
      </c>
      <c r="U17" s="169" t="s">
        <v>262</v>
      </c>
      <c r="V17" s="175" t="s">
        <v>527</v>
      </c>
      <c r="W17" s="175">
        <v>1</v>
      </c>
      <c r="X17" s="175" t="s">
        <v>132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374"/>
      <c r="C18" s="374"/>
      <c r="D18" s="206">
        <v>2</v>
      </c>
      <c r="E18" s="169" t="s">
        <v>459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402</v>
      </c>
      <c r="U18" s="169" t="s">
        <v>262</v>
      </c>
      <c r="V18" s="175" t="s">
        <v>520</v>
      </c>
      <c r="W18" s="175">
        <v>1</v>
      </c>
      <c r="X18" s="175" t="s">
        <v>273</v>
      </c>
      <c r="Y18" s="172" t="s">
        <v>528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374"/>
      <c r="C19" s="374"/>
      <c r="D19" s="206">
        <v>3</v>
      </c>
      <c r="E19" s="169" t="s">
        <v>423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402</v>
      </c>
      <c r="U19" s="175" t="s">
        <v>262</v>
      </c>
      <c r="V19" s="175" t="s">
        <v>458</v>
      </c>
      <c r="W19" s="175">
        <v>1</v>
      </c>
      <c r="X19" s="175" t="s">
        <v>273</v>
      </c>
      <c r="Y19" s="172" t="s">
        <v>388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374"/>
      <c r="C20" s="374"/>
      <c r="D20" s="206">
        <v>4</v>
      </c>
      <c r="E20" s="169" t="s">
        <v>322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519</v>
      </c>
      <c r="U20" s="175" t="s">
        <v>281</v>
      </c>
      <c r="V20" s="175" t="s">
        <v>458</v>
      </c>
      <c r="W20" s="175">
        <v>1</v>
      </c>
      <c r="X20" s="175" t="s">
        <v>140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374"/>
      <c r="C21" s="374"/>
      <c r="D21" s="206">
        <v>5</v>
      </c>
      <c r="E21" s="169" t="s">
        <v>408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402</v>
      </c>
      <c r="U21" s="169" t="s">
        <v>262</v>
      </c>
      <c r="V21" s="175" t="s">
        <v>518</v>
      </c>
      <c r="W21" s="175">
        <v>1</v>
      </c>
      <c r="X21" s="175" t="s">
        <v>205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374"/>
      <c r="C22" s="374"/>
      <c r="D22" s="206">
        <v>6</v>
      </c>
      <c r="E22" s="169" t="s">
        <v>390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391</v>
      </c>
      <c r="U22" s="175" t="s">
        <v>281</v>
      </c>
      <c r="V22" s="175" t="s">
        <v>310</v>
      </c>
      <c r="W22" s="175">
        <v>1</v>
      </c>
      <c r="X22" s="175" t="s">
        <v>273</v>
      </c>
      <c r="Y22" s="167" t="s">
        <v>529</v>
      </c>
      <c r="Z22" s="261">
        <f>SUM(W7:W9860)</f>
        <v>960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691</v>
      </c>
      <c r="AE22" s="261">
        <f t="shared" si="24"/>
        <v>109</v>
      </c>
      <c r="AF22" s="261">
        <f t="shared" si="24"/>
        <v>143</v>
      </c>
      <c r="AG22" s="261">
        <f t="shared" si="24"/>
        <v>7</v>
      </c>
      <c r="AH22" s="261">
        <f t="shared" si="24"/>
        <v>0</v>
      </c>
    </row>
    <row r="23" spans="2:34" hidden="1">
      <c r="B23" s="374"/>
      <c r="C23" s="374"/>
      <c r="D23" s="206">
        <v>7</v>
      </c>
      <c r="E23" s="169" t="s">
        <v>420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391</v>
      </c>
      <c r="U23" s="175" t="s">
        <v>281</v>
      </c>
      <c r="V23" s="175" t="s">
        <v>530</v>
      </c>
      <c r="W23" s="175">
        <v>1</v>
      </c>
      <c r="X23" s="175" t="s">
        <v>273</v>
      </c>
      <c r="Y23" s="172" t="s">
        <v>388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1213346.6645000009</v>
      </c>
      <c r="AE23" s="262">
        <f t="shared" si="25"/>
        <v>811347.43000000028</v>
      </c>
      <c r="AF23" s="262">
        <f t="shared" si="25"/>
        <v>224175.2300000001</v>
      </c>
      <c r="AG23" s="262">
        <f t="shared" si="25"/>
        <v>17174.04</v>
      </c>
      <c r="AH23" s="262">
        <f t="shared" si="25"/>
        <v>0</v>
      </c>
    </row>
    <row r="24" spans="2:34" hidden="1">
      <c r="B24" s="374"/>
      <c r="C24" s="374"/>
      <c r="D24" s="206">
        <v>8</v>
      </c>
      <c r="E24" s="169" t="s">
        <v>308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402</v>
      </c>
      <c r="U24" s="169" t="s">
        <v>262</v>
      </c>
      <c r="V24" s="175" t="s">
        <v>458</v>
      </c>
      <c r="W24" s="175">
        <v>1</v>
      </c>
      <c r="X24" s="175" t="s">
        <v>273</v>
      </c>
    </row>
    <row r="25" spans="2:34" hidden="1">
      <c r="B25" s="374"/>
      <c r="C25" s="374"/>
      <c r="D25" s="206">
        <v>9</v>
      </c>
      <c r="E25" s="169" t="s">
        <v>531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391</v>
      </c>
      <c r="U25" s="175" t="s">
        <v>281</v>
      </c>
      <c r="V25" s="175" t="s">
        <v>530</v>
      </c>
      <c r="W25" s="175">
        <v>1</v>
      </c>
      <c r="X25" s="175" t="s">
        <v>273</v>
      </c>
    </row>
    <row r="26" spans="2:34" hidden="1">
      <c r="B26" s="374"/>
      <c r="C26" s="374"/>
      <c r="D26" s="206">
        <v>10</v>
      </c>
      <c r="E26" s="169" t="s">
        <v>429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402</v>
      </c>
      <c r="U26" s="169" t="s">
        <v>262</v>
      </c>
      <c r="V26" s="175" t="s">
        <v>532</v>
      </c>
      <c r="W26" s="175">
        <v>1</v>
      </c>
      <c r="X26" s="175" t="s">
        <v>273</v>
      </c>
    </row>
    <row r="27" spans="2:34" hidden="1">
      <c r="B27" s="517">
        <v>45872</v>
      </c>
      <c r="C27" s="374" t="s">
        <v>71</v>
      </c>
      <c r="D27" s="206">
        <v>1</v>
      </c>
      <c r="E27" s="169" t="s">
        <v>423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402</v>
      </c>
      <c r="U27" s="175" t="s">
        <v>262</v>
      </c>
      <c r="V27" s="169" t="s">
        <v>458</v>
      </c>
      <c r="W27" s="175">
        <v>1</v>
      </c>
      <c r="X27" s="169" t="s">
        <v>273</v>
      </c>
    </row>
    <row r="28" spans="2:34" hidden="1">
      <c r="B28" s="374"/>
      <c r="C28" s="374"/>
      <c r="D28" s="206">
        <v>2</v>
      </c>
      <c r="E28" s="169" t="s">
        <v>459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402</v>
      </c>
      <c r="U28" s="169" t="s">
        <v>262</v>
      </c>
      <c r="V28" s="169" t="s">
        <v>520</v>
      </c>
      <c r="W28" s="175">
        <v>1</v>
      </c>
      <c r="X28" s="169" t="s">
        <v>273</v>
      </c>
    </row>
    <row r="29" spans="2:34" hidden="1">
      <c r="B29" s="374"/>
      <c r="C29" s="374"/>
      <c r="D29" s="206">
        <v>3</v>
      </c>
      <c r="E29" s="169" t="s">
        <v>332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402</v>
      </c>
      <c r="U29" s="175" t="s">
        <v>281</v>
      </c>
      <c r="V29" s="169" t="s">
        <v>458</v>
      </c>
      <c r="W29" s="175">
        <v>1</v>
      </c>
      <c r="X29" s="169" t="s">
        <v>137</v>
      </c>
    </row>
    <row r="30" spans="2:34" hidden="1">
      <c r="B30" s="374"/>
      <c r="C30" s="374"/>
      <c r="D30" s="206">
        <v>4</v>
      </c>
      <c r="E30" s="169" t="s">
        <v>409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391</v>
      </c>
      <c r="U30" s="175" t="s">
        <v>262</v>
      </c>
      <c r="V30" s="169" t="s">
        <v>310</v>
      </c>
      <c r="W30" s="175">
        <v>1</v>
      </c>
      <c r="X30" s="169" t="s">
        <v>273</v>
      </c>
    </row>
    <row r="31" spans="2:34" hidden="1">
      <c r="B31" s="374"/>
      <c r="C31" s="374"/>
      <c r="D31" s="206">
        <v>5</v>
      </c>
      <c r="E31" s="169" t="s">
        <v>408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402</v>
      </c>
      <c r="U31" s="169" t="s">
        <v>262</v>
      </c>
      <c r="V31" s="169" t="s">
        <v>518</v>
      </c>
      <c r="W31" s="175">
        <v>1</v>
      </c>
      <c r="X31" s="169" t="s">
        <v>205</v>
      </c>
    </row>
    <row r="32" spans="2:34" hidden="1">
      <c r="B32" s="374"/>
      <c r="C32" s="374"/>
      <c r="D32" s="206">
        <v>6</v>
      </c>
      <c r="E32" s="169" t="s">
        <v>430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402</v>
      </c>
      <c r="U32" s="169" t="s">
        <v>262</v>
      </c>
      <c r="V32" s="169" t="s">
        <v>532</v>
      </c>
      <c r="W32" s="175">
        <v>1</v>
      </c>
      <c r="X32" s="169" t="s">
        <v>273</v>
      </c>
    </row>
    <row r="33" spans="2:24" hidden="1">
      <c r="B33" s="374"/>
      <c r="C33" s="374"/>
      <c r="D33" s="206">
        <v>7</v>
      </c>
      <c r="E33" s="169" t="s">
        <v>418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402</v>
      </c>
      <c r="U33" s="169" t="s">
        <v>262</v>
      </c>
      <c r="V33" s="169" t="s">
        <v>518</v>
      </c>
      <c r="W33" s="175">
        <v>1</v>
      </c>
      <c r="X33" s="169" t="s">
        <v>273</v>
      </c>
    </row>
    <row r="34" spans="2:24" hidden="1">
      <c r="B34" s="374"/>
      <c r="C34" s="374"/>
      <c r="D34" s="206">
        <v>8</v>
      </c>
      <c r="E34" s="169" t="s">
        <v>482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402</v>
      </c>
      <c r="U34" s="169" t="s">
        <v>262</v>
      </c>
      <c r="V34" s="169" t="s">
        <v>483</v>
      </c>
      <c r="W34" s="175">
        <v>1</v>
      </c>
      <c r="X34" s="169" t="s">
        <v>134</v>
      </c>
    </row>
    <row r="35" spans="2:24" hidden="1">
      <c r="B35" s="374"/>
      <c r="C35" s="374"/>
      <c r="D35" s="206">
        <v>9</v>
      </c>
      <c r="E35" s="169" t="s">
        <v>445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402</v>
      </c>
      <c r="U35" s="169" t="s">
        <v>262</v>
      </c>
      <c r="V35" s="169" t="s">
        <v>518</v>
      </c>
      <c r="W35" s="175">
        <v>1</v>
      </c>
      <c r="X35" s="169" t="s">
        <v>164</v>
      </c>
    </row>
    <row r="36" spans="2:24" hidden="1">
      <c r="B36" s="374"/>
      <c r="C36" s="374"/>
      <c r="D36" s="206">
        <v>10</v>
      </c>
      <c r="E36" s="169" t="s">
        <v>295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402</v>
      </c>
      <c r="U36" s="169" t="s">
        <v>262</v>
      </c>
      <c r="V36" s="169" t="s">
        <v>458</v>
      </c>
      <c r="W36" s="175">
        <v>1</v>
      </c>
      <c r="X36" s="169" t="s">
        <v>144</v>
      </c>
    </row>
    <row r="37" spans="2:24" hidden="1">
      <c r="B37" s="517">
        <v>45873</v>
      </c>
      <c r="C37" s="374" t="s">
        <v>77</v>
      </c>
      <c r="D37" s="206">
        <v>1</v>
      </c>
      <c r="E37" s="169" t="s">
        <v>409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391</v>
      </c>
      <c r="U37" s="175" t="s">
        <v>262</v>
      </c>
      <c r="V37" s="169" t="s">
        <v>310</v>
      </c>
      <c r="W37" s="175">
        <v>1</v>
      </c>
      <c r="X37" s="169" t="s">
        <v>273</v>
      </c>
    </row>
    <row r="38" spans="2:24" hidden="1">
      <c r="B38" s="374"/>
      <c r="C38" s="374"/>
      <c r="D38" s="206">
        <v>2</v>
      </c>
      <c r="E38" s="169" t="s">
        <v>308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402</v>
      </c>
      <c r="U38" s="169" t="s">
        <v>262</v>
      </c>
      <c r="V38" s="169" t="s">
        <v>458</v>
      </c>
      <c r="W38" s="175">
        <v>1</v>
      </c>
      <c r="X38" s="169" t="s">
        <v>273</v>
      </c>
    </row>
    <row r="39" spans="2:24" hidden="1">
      <c r="B39" s="374"/>
      <c r="C39" s="374"/>
      <c r="D39" s="206">
        <v>3</v>
      </c>
      <c r="E39" s="169" t="s">
        <v>295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402</v>
      </c>
      <c r="U39" s="169" t="s">
        <v>262</v>
      </c>
      <c r="V39" s="169" t="s">
        <v>458</v>
      </c>
      <c r="W39" s="175">
        <v>1</v>
      </c>
      <c r="X39" s="169" t="s">
        <v>144</v>
      </c>
    </row>
    <row r="40" spans="2:24" hidden="1">
      <c r="B40" s="374"/>
      <c r="C40" s="374"/>
      <c r="D40" s="206">
        <v>4</v>
      </c>
      <c r="E40" s="169" t="s">
        <v>332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519</v>
      </c>
      <c r="U40" s="175" t="s">
        <v>281</v>
      </c>
      <c r="V40" s="169" t="s">
        <v>458</v>
      </c>
      <c r="W40" s="175">
        <v>1</v>
      </c>
      <c r="X40" s="169" t="s">
        <v>137</v>
      </c>
    </row>
    <row r="41" spans="2:24" hidden="1">
      <c r="B41" s="374"/>
      <c r="C41" s="374"/>
      <c r="D41" s="206">
        <v>5</v>
      </c>
      <c r="E41" s="169" t="s">
        <v>430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402</v>
      </c>
      <c r="U41" s="169" t="s">
        <v>262</v>
      </c>
      <c r="V41" s="169" t="s">
        <v>532</v>
      </c>
      <c r="W41" s="175">
        <v>1</v>
      </c>
      <c r="X41" s="169" t="s">
        <v>273</v>
      </c>
    </row>
    <row r="42" spans="2:24" hidden="1">
      <c r="B42" s="374"/>
      <c r="C42" s="374"/>
      <c r="D42" s="206">
        <v>6</v>
      </c>
      <c r="E42" s="169" t="s">
        <v>408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402</v>
      </c>
      <c r="U42" s="169" t="s">
        <v>262</v>
      </c>
      <c r="V42" s="169" t="s">
        <v>518</v>
      </c>
      <c r="W42" s="175">
        <v>1</v>
      </c>
      <c r="X42" s="169" t="s">
        <v>205</v>
      </c>
    </row>
    <row r="43" spans="2:24" hidden="1">
      <c r="B43" s="374"/>
      <c r="C43" s="374"/>
      <c r="D43" s="206">
        <v>7</v>
      </c>
      <c r="E43" s="169" t="s">
        <v>320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519</v>
      </c>
      <c r="U43" s="175" t="s">
        <v>262</v>
      </c>
      <c r="V43" s="169" t="s">
        <v>458</v>
      </c>
      <c r="W43" s="175">
        <v>1</v>
      </c>
      <c r="X43" s="169" t="s">
        <v>133</v>
      </c>
    </row>
    <row r="44" spans="2:24" hidden="1">
      <c r="B44" s="374"/>
      <c r="C44" s="374"/>
      <c r="D44" s="206">
        <v>8</v>
      </c>
      <c r="E44" s="169" t="s">
        <v>390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391</v>
      </c>
      <c r="U44" s="175" t="s">
        <v>281</v>
      </c>
      <c r="V44" s="169" t="s">
        <v>310</v>
      </c>
      <c r="W44" s="175">
        <v>1</v>
      </c>
      <c r="X44" s="169" t="s">
        <v>273</v>
      </c>
    </row>
    <row r="45" spans="2:24" hidden="1">
      <c r="B45" s="374"/>
      <c r="C45" s="374"/>
      <c r="D45" s="206">
        <v>9</v>
      </c>
      <c r="E45" s="169" t="s">
        <v>294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519</v>
      </c>
      <c r="U45" s="175" t="s">
        <v>262</v>
      </c>
      <c r="V45" s="169" t="s">
        <v>458</v>
      </c>
      <c r="W45" s="175">
        <v>1</v>
      </c>
      <c r="X45" s="169" t="s">
        <v>134</v>
      </c>
    </row>
    <row r="46" spans="2:24" hidden="1">
      <c r="B46" s="374"/>
      <c r="C46" s="374"/>
      <c r="D46" s="206">
        <v>10</v>
      </c>
      <c r="E46" s="169" t="s">
        <v>420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391</v>
      </c>
      <c r="U46" s="175" t="s">
        <v>281</v>
      </c>
      <c r="V46" s="169" t="s">
        <v>530</v>
      </c>
      <c r="W46" s="175">
        <v>1</v>
      </c>
      <c r="X46" s="169" t="s">
        <v>273</v>
      </c>
    </row>
    <row r="47" spans="2:24" ht="16.5" hidden="1">
      <c r="B47" s="517">
        <v>45874</v>
      </c>
      <c r="C47" s="374" t="s">
        <v>78</v>
      </c>
      <c r="D47" s="206">
        <v>1</v>
      </c>
      <c r="E47" s="169" t="s">
        <v>533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519</v>
      </c>
      <c r="U47" s="175" t="s">
        <v>281</v>
      </c>
      <c r="V47" s="169" t="s">
        <v>458</v>
      </c>
      <c r="W47" s="175">
        <v>1</v>
      </c>
      <c r="X47" s="169" t="s">
        <v>140</v>
      </c>
    </row>
    <row r="48" spans="2:24" hidden="1">
      <c r="B48" s="374"/>
      <c r="C48" s="374"/>
      <c r="D48" s="206">
        <v>2</v>
      </c>
      <c r="E48" s="169" t="s">
        <v>308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402</v>
      </c>
      <c r="U48" s="169" t="s">
        <v>262</v>
      </c>
      <c r="V48" s="169" t="s">
        <v>458</v>
      </c>
      <c r="W48" s="175">
        <v>1</v>
      </c>
      <c r="X48" s="169" t="s">
        <v>273</v>
      </c>
    </row>
    <row r="49" spans="2:24" hidden="1">
      <c r="B49" s="374"/>
      <c r="C49" s="374"/>
      <c r="D49" s="206">
        <v>3</v>
      </c>
      <c r="E49" s="169" t="s">
        <v>293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519</v>
      </c>
      <c r="U49" s="169" t="s">
        <v>290</v>
      </c>
      <c r="V49" s="169" t="s">
        <v>458</v>
      </c>
      <c r="W49" s="175">
        <v>1</v>
      </c>
      <c r="X49" s="169" t="s">
        <v>143</v>
      </c>
    </row>
    <row r="50" spans="2:24" hidden="1">
      <c r="B50" s="374"/>
      <c r="C50" s="374"/>
      <c r="D50" s="206">
        <v>4</v>
      </c>
      <c r="E50" s="169" t="s">
        <v>390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391</v>
      </c>
      <c r="U50" s="169" t="s">
        <v>281</v>
      </c>
      <c r="V50" s="169" t="s">
        <v>310</v>
      </c>
      <c r="W50" s="175">
        <v>1</v>
      </c>
      <c r="X50" s="169" t="s">
        <v>273</v>
      </c>
    </row>
    <row r="51" spans="2:24" hidden="1">
      <c r="B51" s="374"/>
      <c r="C51" s="374"/>
      <c r="D51" s="206">
        <v>5</v>
      </c>
      <c r="E51" s="169" t="s">
        <v>531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391</v>
      </c>
      <c r="U51" s="169" t="s">
        <v>281</v>
      </c>
      <c r="V51" s="169" t="s">
        <v>530</v>
      </c>
      <c r="W51" s="175">
        <v>1</v>
      </c>
      <c r="X51" s="169" t="s">
        <v>201</v>
      </c>
    </row>
    <row r="52" spans="2:24" hidden="1">
      <c r="B52" s="374"/>
      <c r="C52" s="374"/>
      <c r="D52" s="206">
        <v>6</v>
      </c>
      <c r="E52" s="169" t="s">
        <v>462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402</v>
      </c>
      <c r="U52" s="169" t="s">
        <v>262</v>
      </c>
      <c r="V52" s="169" t="s">
        <v>534</v>
      </c>
      <c r="W52" s="175">
        <v>1</v>
      </c>
      <c r="X52" s="169" t="s">
        <v>201</v>
      </c>
    </row>
    <row r="53" spans="2:24" hidden="1">
      <c r="B53" s="374"/>
      <c r="C53" s="374"/>
      <c r="D53" s="206">
        <v>7</v>
      </c>
      <c r="E53" s="169" t="s">
        <v>418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402</v>
      </c>
      <c r="U53" s="169" t="s">
        <v>262</v>
      </c>
      <c r="V53" s="169" t="s">
        <v>518</v>
      </c>
      <c r="W53" s="175">
        <v>1</v>
      </c>
      <c r="X53" s="169" t="s">
        <v>273</v>
      </c>
    </row>
    <row r="54" spans="2:24" hidden="1">
      <c r="B54" s="374"/>
      <c r="C54" s="374"/>
      <c r="D54" s="206">
        <v>8</v>
      </c>
      <c r="E54" s="169" t="s">
        <v>452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402</v>
      </c>
      <c r="U54" s="169" t="s">
        <v>262</v>
      </c>
      <c r="V54" s="169" t="s">
        <v>518</v>
      </c>
      <c r="W54" s="175">
        <v>1</v>
      </c>
      <c r="X54" s="169" t="s">
        <v>273</v>
      </c>
    </row>
    <row r="55" spans="2:24" hidden="1">
      <c r="B55" s="374"/>
      <c r="C55" s="374"/>
      <c r="D55" s="206">
        <v>9</v>
      </c>
      <c r="E55" s="169" t="s">
        <v>409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391</v>
      </c>
      <c r="U55" s="169" t="s">
        <v>262</v>
      </c>
      <c r="V55" s="169" t="s">
        <v>310</v>
      </c>
      <c r="W55" s="175">
        <v>1</v>
      </c>
      <c r="X55" s="169" t="s">
        <v>273</v>
      </c>
    </row>
    <row r="56" spans="2:24" hidden="1">
      <c r="B56" s="374"/>
      <c r="C56" s="374"/>
      <c r="D56" s="206">
        <v>10</v>
      </c>
      <c r="E56" s="169" t="s">
        <v>445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402</v>
      </c>
      <c r="U56" s="169" t="s">
        <v>262</v>
      </c>
      <c r="V56" s="169" t="s">
        <v>518</v>
      </c>
      <c r="W56" s="175">
        <v>1</v>
      </c>
      <c r="X56" s="169" t="s">
        <v>164</v>
      </c>
    </row>
    <row r="57" spans="2:24" hidden="1">
      <c r="B57" s="517">
        <v>45875</v>
      </c>
      <c r="C57" s="374" t="s">
        <v>79</v>
      </c>
      <c r="D57" s="206">
        <v>1</v>
      </c>
      <c r="E57" s="169" t="s">
        <v>294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402</v>
      </c>
      <c r="U57" s="169" t="s">
        <v>262</v>
      </c>
      <c r="V57" s="169" t="s">
        <v>458</v>
      </c>
      <c r="W57" s="175">
        <v>1</v>
      </c>
      <c r="X57" s="169" t="s">
        <v>134</v>
      </c>
    </row>
    <row r="58" spans="2:24" hidden="1">
      <c r="B58" s="374"/>
      <c r="C58" s="374"/>
      <c r="D58" s="206">
        <v>2</v>
      </c>
      <c r="E58" s="169" t="s">
        <v>308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402</v>
      </c>
      <c r="U58" s="169" t="s">
        <v>262</v>
      </c>
      <c r="V58" s="169" t="s">
        <v>458</v>
      </c>
      <c r="W58" s="175">
        <v>1</v>
      </c>
      <c r="X58" s="169" t="s">
        <v>273</v>
      </c>
    </row>
    <row r="59" spans="2:24" hidden="1">
      <c r="B59" s="374"/>
      <c r="C59" s="374"/>
      <c r="D59" s="206">
        <v>3</v>
      </c>
      <c r="E59" s="169" t="s">
        <v>332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402</v>
      </c>
      <c r="U59" s="169" t="s">
        <v>262</v>
      </c>
      <c r="V59" s="169" t="s">
        <v>458</v>
      </c>
      <c r="W59" s="175">
        <v>1</v>
      </c>
      <c r="X59" s="169" t="s">
        <v>137</v>
      </c>
    </row>
    <row r="60" spans="2:24" hidden="1">
      <c r="B60" s="374"/>
      <c r="C60" s="374"/>
      <c r="D60" s="206">
        <v>4</v>
      </c>
      <c r="E60" s="169" t="s">
        <v>295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402</v>
      </c>
      <c r="U60" s="169" t="s">
        <v>262</v>
      </c>
      <c r="V60" s="169" t="s">
        <v>458</v>
      </c>
      <c r="W60" s="175">
        <v>1</v>
      </c>
      <c r="X60" s="169" t="s">
        <v>144</v>
      </c>
    </row>
    <row r="61" spans="2:24" hidden="1">
      <c r="B61" s="374"/>
      <c r="C61" s="374"/>
      <c r="D61" s="206">
        <v>5</v>
      </c>
      <c r="E61" s="169" t="s">
        <v>408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402</v>
      </c>
      <c r="U61" s="169" t="s">
        <v>262</v>
      </c>
      <c r="V61" s="169" t="s">
        <v>518</v>
      </c>
      <c r="W61" s="175">
        <v>1</v>
      </c>
      <c r="X61" s="169" t="s">
        <v>205</v>
      </c>
    </row>
    <row r="62" spans="2:24" hidden="1">
      <c r="B62" s="374"/>
      <c r="C62" s="374"/>
      <c r="D62" s="206">
        <v>6</v>
      </c>
      <c r="E62" s="169" t="s">
        <v>460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402</v>
      </c>
      <c r="U62" s="169" t="s">
        <v>262</v>
      </c>
      <c r="V62" s="169" t="s">
        <v>518</v>
      </c>
      <c r="W62" s="175">
        <v>1</v>
      </c>
      <c r="X62" s="169" t="s">
        <v>204</v>
      </c>
    </row>
    <row r="63" spans="2:24" hidden="1">
      <c r="B63" s="374"/>
      <c r="C63" s="374"/>
      <c r="D63" s="206">
        <v>7</v>
      </c>
      <c r="E63" s="169" t="s">
        <v>535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402</v>
      </c>
      <c r="U63" s="169" t="s">
        <v>262</v>
      </c>
      <c r="V63" s="169" t="s">
        <v>518</v>
      </c>
      <c r="W63" s="175">
        <v>1</v>
      </c>
      <c r="X63" s="169" t="s">
        <v>167</v>
      </c>
    </row>
    <row r="64" spans="2:24" hidden="1">
      <c r="B64" s="374"/>
      <c r="C64" s="374"/>
      <c r="D64" s="206">
        <v>8</v>
      </c>
      <c r="E64" s="169" t="s">
        <v>452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402</v>
      </c>
      <c r="U64" s="169" t="s">
        <v>262</v>
      </c>
      <c r="V64" s="169" t="s">
        <v>518</v>
      </c>
      <c r="W64" s="175">
        <v>1</v>
      </c>
      <c r="X64" s="169" t="s">
        <v>273</v>
      </c>
    </row>
    <row r="65" spans="2:24" hidden="1">
      <c r="B65" s="374"/>
      <c r="C65" s="374"/>
      <c r="D65" s="206">
        <v>9</v>
      </c>
      <c r="E65" s="169" t="s">
        <v>445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402</v>
      </c>
      <c r="U65" s="169" t="s">
        <v>262</v>
      </c>
      <c r="V65" s="169" t="s">
        <v>518</v>
      </c>
      <c r="W65" s="175">
        <v>1</v>
      </c>
      <c r="X65" s="169" t="s">
        <v>164</v>
      </c>
    </row>
    <row r="66" spans="2:24" hidden="1">
      <c r="B66" s="374"/>
      <c r="C66" s="374"/>
      <c r="D66" s="206">
        <v>10</v>
      </c>
      <c r="E66" s="169" t="s">
        <v>430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402</v>
      </c>
      <c r="U66" s="169" t="s">
        <v>262</v>
      </c>
      <c r="V66" s="169" t="s">
        <v>532</v>
      </c>
      <c r="W66" s="175">
        <v>1</v>
      </c>
      <c r="X66" s="169" t="s">
        <v>273</v>
      </c>
    </row>
    <row r="67" spans="2:24" hidden="1">
      <c r="B67" s="517">
        <v>45876</v>
      </c>
      <c r="C67" s="374" t="s">
        <v>80</v>
      </c>
      <c r="D67" s="206">
        <v>1</v>
      </c>
      <c r="E67" s="169" t="s">
        <v>423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402</v>
      </c>
      <c r="U67" s="169" t="s">
        <v>262</v>
      </c>
      <c r="V67" s="169" t="s">
        <v>458</v>
      </c>
      <c r="W67" s="175">
        <v>1</v>
      </c>
      <c r="X67" s="169" t="s">
        <v>273</v>
      </c>
    </row>
    <row r="68" spans="2:24" hidden="1">
      <c r="B68" s="374"/>
      <c r="C68" s="374"/>
      <c r="D68" s="206">
        <v>2</v>
      </c>
      <c r="E68" s="169" t="s">
        <v>459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402</v>
      </c>
      <c r="U68" s="169" t="s">
        <v>262</v>
      </c>
      <c r="V68" s="169" t="s">
        <v>520</v>
      </c>
      <c r="W68" s="175">
        <v>1</v>
      </c>
      <c r="X68" s="169" t="s">
        <v>273</v>
      </c>
    </row>
    <row r="69" spans="2:24" hidden="1">
      <c r="B69" s="374"/>
      <c r="C69" s="374"/>
      <c r="D69" s="206">
        <v>3</v>
      </c>
      <c r="E69" s="169" t="s">
        <v>408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402</v>
      </c>
      <c r="U69" s="169" t="s">
        <v>262</v>
      </c>
      <c r="V69" s="169" t="s">
        <v>518</v>
      </c>
      <c r="W69" s="175">
        <v>1</v>
      </c>
      <c r="X69" s="169" t="s">
        <v>205</v>
      </c>
    </row>
    <row r="70" spans="2:24" hidden="1">
      <c r="B70" s="374"/>
      <c r="C70" s="374"/>
      <c r="D70" s="206">
        <v>4</v>
      </c>
      <c r="E70" s="169" t="s">
        <v>430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402</v>
      </c>
      <c r="U70" s="169" t="s">
        <v>262</v>
      </c>
      <c r="V70" s="169" t="s">
        <v>532</v>
      </c>
      <c r="W70" s="175">
        <v>1</v>
      </c>
      <c r="X70" s="169" t="s">
        <v>273</v>
      </c>
    </row>
    <row r="71" spans="2:24" hidden="1">
      <c r="B71" s="374"/>
      <c r="C71" s="374"/>
      <c r="D71" s="206">
        <v>5</v>
      </c>
      <c r="E71" s="169" t="s">
        <v>418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402</v>
      </c>
      <c r="U71" s="169" t="s">
        <v>262</v>
      </c>
      <c r="V71" s="169" t="s">
        <v>518</v>
      </c>
      <c r="W71" s="175">
        <v>1</v>
      </c>
      <c r="X71" s="169" t="s">
        <v>273</v>
      </c>
    </row>
    <row r="72" spans="2:24" hidden="1">
      <c r="B72" s="374"/>
      <c r="C72" s="374"/>
      <c r="D72" s="206">
        <v>6</v>
      </c>
      <c r="E72" s="169" t="s">
        <v>308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402</v>
      </c>
      <c r="U72" s="169" t="s">
        <v>262</v>
      </c>
      <c r="V72" s="169" t="s">
        <v>458</v>
      </c>
      <c r="W72" s="175">
        <v>1</v>
      </c>
      <c r="X72" s="169" t="s">
        <v>273</v>
      </c>
    </row>
    <row r="73" spans="2:24" hidden="1">
      <c r="B73" s="374"/>
      <c r="C73" s="374"/>
      <c r="D73" s="206">
        <v>7</v>
      </c>
      <c r="E73" s="169" t="s">
        <v>322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402</v>
      </c>
      <c r="U73" s="169" t="s">
        <v>281</v>
      </c>
      <c r="V73" s="169" t="s">
        <v>458</v>
      </c>
      <c r="W73" s="175">
        <v>1</v>
      </c>
      <c r="X73" s="169" t="s">
        <v>140</v>
      </c>
    </row>
    <row r="74" spans="2:24" hidden="1">
      <c r="B74" s="374"/>
      <c r="C74" s="374"/>
      <c r="D74" s="206">
        <v>8</v>
      </c>
      <c r="E74" s="169" t="s">
        <v>294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402</v>
      </c>
      <c r="U74" s="169" t="s">
        <v>262</v>
      </c>
      <c r="V74" s="169" t="s">
        <v>458</v>
      </c>
      <c r="W74" s="175">
        <v>1</v>
      </c>
      <c r="X74" s="169" t="s">
        <v>134</v>
      </c>
    </row>
    <row r="75" spans="2:24" hidden="1">
      <c r="B75" s="374"/>
      <c r="C75" s="374"/>
      <c r="D75" s="206">
        <v>9</v>
      </c>
      <c r="E75" s="169" t="s">
        <v>445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402</v>
      </c>
      <c r="U75" s="169" t="s">
        <v>262</v>
      </c>
      <c r="V75" s="169" t="s">
        <v>518</v>
      </c>
      <c r="W75" s="175">
        <v>1</v>
      </c>
      <c r="X75" s="169" t="s">
        <v>164</v>
      </c>
    </row>
    <row r="76" spans="2:24" hidden="1">
      <c r="B76" s="374"/>
      <c r="C76" s="374"/>
      <c r="D76" s="206">
        <v>10</v>
      </c>
      <c r="E76" s="169" t="s">
        <v>429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402</v>
      </c>
      <c r="U76" s="169" t="s">
        <v>262</v>
      </c>
      <c r="V76" s="169" t="s">
        <v>532</v>
      </c>
      <c r="W76" s="175">
        <v>1</v>
      </c>
      <c r="X76" s="169" t="s">
        <v>273</v>
      </c>
    </row>
    <row r="77" spans="2:24" hidden="1">
      <c r="B77" s="517">
        <v>45877</v>
      </c>
      <c r="C77" s="374" t="s">
        <v>75</v>
      </c>
      <c r="D77" s="206">
        <v>1</v>
      </c>
      <c r="E77" s="169" t="s">
        <v>423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402</v>
      </c>
      <c r="U77" s="169" t="s">
        <v>262</v>
      </c>
      <c r="V77" s="169" t="s">
        <v>458</v>
      </c>
      <c r="W77" s="175">
        <v>1</v>
      </c>
      <c r="X77" s="169" t="s">
        <v>273</v>
      </c>
    </row>
    <row r="78" spans="2:24" hidden="1">
      <c r="B78" s="374"/>
      <c r="C78" s="374"/>
      <c r="D78" s="206">
        <v>2</v>
      </c>
      <c r="E78" s="169" t="s">
        <v>294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402</v>
      </c>
      <c r="U78" s="169" t="s">
        <v>262</v>
      </c>
      <c r="V78" s="169" t="s">
        <v>458</v>
      </c>
      <c r="W78" s="175">
        <v>1</v>
      </c>
      <c r="X78" s="169" t="s">
        <v>134</v>
      </c>
    </row>
    <row r="79" spans="2:24" hidden="1">
      <c r="B79" s="374"/>
      <c r="C79" s="374"/>
      <c r="D79" s="206">
        <v>3</v>
      </c>
      <c r="E79" s="169" t="s">
        <v>390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391</v>
      </c>
      <c r="U79" s="169" t="s">
        <v>281</v>
      </c>
      <c r="V79" s="169" t="s">
        <v>310</v>
      </c>
      <c r="W79" s="175">
        <v>1</v>
      </c>
      <c r="X79" s="169" t="s">
        <v>273</v>
      </c>
    </row>
    <row r="80" spans="2:24" hidden="1">
      <c r="B80" s="374"/>
      <c r="C80" s="374"/>
      <c r="D80" s="206">
        <v>4</v>
      </c>
      <c r="E80" s="169" t="s">
        <v>457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402</v>
      </c>
      <c r="U80" s="169" t="s">
        <v>262</v>
      </c>
      <c r="V80" s="169" t="s">
        <v>522</v>
      </c>
      <c r="W80" s="175">
        <v>1</v>
      </c>
      <c r="X80" s="169" t="s">
        <v>163</v>
      </c>
    </row>
    <row r="81" spans="2:24" hidden="1">
      <c r="B81" s="374"/>
      <c r="C81" s="374"/>
      <c r="D81" s="206">
        <v>5</v>
      </c>
      <c r="E81" s="169" t="s">
        <v>459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519</v>
      </c>
      <c r="U81" s="169" t="s">
        <v>262</v>
      </c>
      <c r="V81" s="169" t="s">
        <v>520</v>
      </c>
      <c r="W81" s="175">
        <v>1</v>
      </c>
      <c r="X81" s="169" t="s">
        <v>273</v>
      </c>
    </row>
    <row r="82" spans="2:24" hidden="1">
      <c r="B82" s="374"/>
      <c r="C82" s="374"/>
      <c r="D82" s="206">
        <v>6</v>
      </c>
      <c r="E82" s="169" t="s">
        <v>295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402</v>
      </c>
      <c r="U82" s="169" t="s">
        <v>262</v>
      </c>
      <c r="V82" s="169" t="s">
        <v>458</v>
      </c>
      <c r="W82" s="175">
        <v>1</v>
      </c>
      <c r="X82" s="169" t="s">
        <v>144</v>
      </c>
    </row>
    <row r="83" spans="2:24" hidden="1">
      <c r="B83" s="374"/>
      <c r="C83" s="374"/>
      <c r="D83" s="206">
        <v>7</v>
      </c>
      <c r="E83" s="169" t="s">
        <v>322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402</v>
      </c>
      <c r="U83" s="169" t="s">
        <v>281</v>
      </c>
      <c r="V83" s="169" t="s">
        <v>458</v>
      </c>
      <c r="W83" s="175">
        <v>1</v>
      </c>
      <c r="X83" s="169" t="s">
        <v>140</v>
      </c>
    </row>
    <row r="84" spans="2:24" hidden="1">
      <c r="B84" s="374"/>
      <c r="C84" s="374"/>
      <c r="D84" s="206">
        <v>8</v>
      </c>
      <c r="E84" s="169" t="s">
        <v>293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519</v>
      </c>
      <c r="U84" s="169" t="s">
        <v>290</v>
      </c>
      <c r="V84" s="169" t="s">
        <v>458</v>
      </c>
      <c r="W84" s="175">
        <v>1</v>
      </c>
      <c r="X84" s="169" t="s">
        <v>143</v>
      </c>
    </row>
    <row r="85" spans="2:24" hidden="1">
      <c r="B85" s="374"/>
      <c r="C85" s="374"/>
      <c r="D85" s="206">
        <v>9</v>
      </c>
      <c r="E85" s="169" t="s">
        <v>308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402</v>
      </c>
      <c r="U85" s="169" t="s">
        <v>262</v>
      </c>
      <c r="V85" s="169" t="s">
        <v>521</v>
      </c>
      <c r="W85" s="175">
        <v>1</v>
      </c>
      <c r="X85" s="169" t="s">
        <v>273</v>
      </c>
    </row>
    <row r="86" spans="2:24" hidden="1">
      <c r="B86" s="374"/>
      <c r="C86" s="374"/>
      <c r="D86" s="206">
        <v>10</v>
      </c>
      <c r="E86" s="169" t="s">
        <v>418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402</v>
      </c>
      <c r="U86" s="169" t="s">
        <v>262</v>
      </c>
      <c r="V86" s="169" t="s">
        <v>522</v>
      </c>
      <c r="W86" s="175">
        <v>1</v>
      </c>
      <c r="X86" s="169" t="s">
        <v>273</v>
      </c>
    </row>
    <row r="87" spans="2:24" hidden="1">
      <c r="B87" s="517">
        <v>45878</v>
      </c>
      <c r="C87" s="374" t="s">
        <v>76</v>
      </c>
      <c r="D87" s="206">
        <v>1</v>
      </c>
      <c r="E87" s="169" t="s">
        <v>423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402</v>
      </c>
      <c r="U87" s="169" t="s">
        <v>262</v>
      </c>
      <c r="V87" s="169" t="s">
        <v>458</v>
      </c>
      <c r="W87" s="175">
        <v>1</v>
      </c>
      <c r="X87" s="169" t="s">
        <v>273</v>
      </c>
    </row>
    <row r="88" spans="2:24" hidden="1">
      <c r="B88" s="374"/>
      <c r="C88" s="374"/>
      <c r="D88" s="206">
        <v>2</v>
      </c>
      <c r="E88" s="169" t="s">
        <v>322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402</v>
      </c>
      <c r="U88" s="169" t="s">
        <v>281</v>
      </c>
      <c r="V88" s="169" t="s">
        <v>458</v>
      </c>
      <c r="W88" s="175">
        <v>1</v>
      </c>
      <c r="X88" s="169" t="s">
        <v>140</v>
      </c>
    </row>
    <row r="89" spans="2:24" hidden="1">
      <c r="B89" s="374"/>
      <c r="C89" s="374"/>
      <c r="D89" s="206">
        <v>3</v>
      </c>
      <c r="E89" s="169" t="s">
        <v>320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519</v>
      </c>
      <c r="U89" s="169" t="s">
        <v>262</v>
      </c>
      <c r="V89" s="169" t="s">
        <v>458</v>
      </c>
      <c r="W89" s="175">
        <v>1</v>
      </c>
      <c r="X89" s="169" t="s">
        <v>133</v>
      </c>
    </row>
    <row r="90" spans="2:24" hidden="1">
      <c r="B90" s="374"/>
      <c r="C90" s="374"/>
      <c r="D90" s="206">
        <v>4</v>
      </c>
      <c r="E90" s="169" t="s">
        <v>430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402</v>
      </c>
      <c r="U90" s="169" t="s">
        <v>262</v>
      </c>
      <c r="V90" s="169" t="s">
        <v>532</v>
      </c>
      <c r="W90" s="175">
        <v>1</v>
      </c>
      <c r="X90" s="169" t="s">
        <v>273</v>
      </c>
    </row>
    <row r="91" spans="2:24" hidden="1">
      <c r="B91" s="374"/>
      <c r="C91" s="374"/>
      <c r="D91" s="206">
        <v>5</v>
      </c>
      <c r="E91" s="169" t="s">
        <v>408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402</v>
      </c>
      <c r="U91" s="169" t="s">
        <v>262</v>
      </c>
      <c r="V91" s="169" t="s">
        <v>518</v>
      </c>
      <c r="W91" s="175">
        <v>1</v>
      </c>
      <c r="X91" s="169" t="s">
        <v>205</v>
      </c>
    </row>
    <row r="92" spans="2:24" hidden="1">
      <c r="B92" s="374"/>
      <c r="C92" s="374"/>
      <c r="D92" s="206">
        <v>6</v>
      </c>
      <c r="E92" s="169" t="s">
        <v>381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402</v>
      </c>
      <c r="U92" s="169" t="s">
        <v>262</v>
      </c>
      <c r="V92" s="169" t="s">
        <v>536</v>
      </c>
      <c r="W92" s="175">
        <v>1</v>
      </c>
      <c r="X92" s="169" t="s">
        <v>135</v>
      </c>
    </row>
    <row r="93" spans="2:24" hidden="1">
      <c r="B93" s="374"/>
      <c r="C93" s="374"/>
      <c r="D93" s="206">
        <v>7</v>
      </c>
      <c r="E93" s="169" t="s">
        <v>295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402</v>
      </c>
      <c r="U93" s="169" t="s">
        <v>262</v>
      </c>
      <c r="V93" s="169" t="s">
        <v>458</v>
      </c>
      <c r="W93" s="175">
        <v>1</v>
      </c>
      <c r="X93" s="169" t="s">
        <v>144</v>
      </c>
    </row>
    <row r="94" spans="2:24" hidden="1">
      <c r="B94" s="374"/>
      <c r="C94" s="374"/>
      <c r="D94" s="206">
        <v>8</v>
      </c>
      <c r="E94" s="169" t="s">
        <v>390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391</v>
      </c>
      <c r="U94" s="169" t="s">
        <v>281</v>
      </c>
      <c r="V94" s="169" t="s">
        <v>310</v>
      </c>
      <c r="W94" s="175">
        <v>1</v>
      </c>
      <c r="X94" s="169" t="s">
        <v>273</v>
      </c>
    </row>
    <row r="95" spans="2:24" hidden="1">
      <c r="B95" s="374"/>
      <c r="C95" s="374"/>
      <c r="D95" s="206">
        <v>9</v>
      </c>
      <c r="E95" s="169" t="s">
        <v>462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402</v>
      </c>
      <c r="U95" s="169" t="s">
        <v>262</v>
      </c>
      <c r="V95" s="169" t="s">
        <v>534</v>
      </c>
      <c r="W95" s="175">
        <v>1</v>
      </c>
      <c r="X95" s="169" t="s">
        <v>201</v>
      </c>
    </row>
    <row r="96" spans="2:24" hidden="1">
      <c r="B96" s="374"/>
      <c r="C96" s="374"/>
      <c r="D96" s="206">
        <v>10</v>
      </c>
      <c r="E96" s="169" t="s">
        <v>460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402</v>
      </c>
      <c r="U96" s="169" t="s">
        <v>262</v>
      </c>
      <c r="V96" s="169" t="s">
        <v>522</v>
      </c>
      <c r="W96" s="175">
        <v>1</v>
      </c>
      <c r="X96" s="169" t="s">
        <v>204</v>
      </c>
    </row>
    <row r="97" spans="2:24" hidden="1">
      <c r="B97" s="517">
        <v>45879</v>
      </c>
      <c r="C97" s="374" t="s">
        <v>71</v>
      </c>
      <c r="D97" s="206">
        <v>1</v>
      </c>
      <c r="E97" s="169" t="s">
        <v>430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402</v>
      </c>
      <c r="U97" s="169" t="s">
        <v>262</v>
      </c>
      <c r="V97" s="169" t="s">
        <v>532</v>
      </c>
      <c r="W97" s="175">
        <v>1</v>
      </c>
      <c r="X97" s="169" t="s">
        <v>273</v>
      </c>
    </row>
    <row r="98" spans="2:24" hidden="1">
      <c r="B98" s="374"/>
      <c r="C98" s="374"/>
      <c r="D98" s="206">
        <v>2</v>
      </c>
      <c r="E98" s="169" t="s">
        <v>537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402</v>
      </c>
      <c r="U98" s="169" t="s">
        <v>262</v>
      </c>
      <c r="V98" s="169" t="s">
        <v>538</v>
      </c>
      <c r="W98" s="175">
        <v>1</v>
      </c>
      <c r="X98" s="169" t="s">
        <v>143</v>
      </c>
    </row>
    <row r="99" spans="2:24" hidden="1">
      <c r="B99" s="374"/>
      <c r="C99" s="374"/>
      <c r="D99" s="206">
        <v>3</v>
      </c>
      <c r="E99" s="169" t="s">
        <v>322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402</v>
      </c>
      <c r="U99" s="169" t="s">
        <v>281</v>
      </c>
      <c r="V99" s="169" t="s">
        <v>458</v>
      </c>
      <c r="W99" s="175">
        <v>1</v>
      </c>
      <c r="X99" s="169" t="s">
        <v>140</v>
      </c>
    </row>
    <row r="100" spans="2:24" hidden="1">
      <c r="B100" s="374"/>
      <c r="C100" s="374"/>
      <c r="D100" s="206">
        <v>4</v>
      </c>
      <c r="E100" s="169" t="s">
        <v>295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402</v>
      </c>
      <c r="U100" s="169" t="s">
        <v>262</v>
      </c>
      <c r="V100" s="169" t="s">
        <v>458</v>
      </c>
      <c r="W100" s="175">
        <v>1</v>
      </c>
      <c r="X100" s="169" t="s">
        <v>144</v>
      </c>
    </row>
    <row r="101" spans="2:24" hidden="1">
      <c r="B101" s="374"/>
      <c r="C101" s="374"/>
      <c r="D101" s="206">
        <v>5</v>
      </c>
      <c r="E101" s="169" t="s">
        <v>423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402</v>
      </c>
      <c r="U101" s="169" t="s">
        <v>262</v>
      </c>
      <c r="V101" s="169" t="s">
        <v>458</v>
      </c>
      <c r="W101" s="175">
        <v>1</v>
      </c>
      <c r="X101" s="169" t="s">
        <v>273</v>
      </c>
    </row>
    <row r="102" spans="2:24" hidden="1">
      <c r="B102" s="374"/>
      <c r="C102" s="374"/>
      <c r="D102" s="206">
        <v>6</v>
      </c>
      <c r="E102" s="169" t="s">
        <v>418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402</v>
      </c>
      <c r="U102" s="169" t="s">
        <v>262</v>
      </c>
      <c r="V102" s="169" t="s">
        <v>522</v>
      </c>
      <c r="W102" s="175">
        <v>1</v>
      </c>
      <c r="X102" s="169" t="s">
        <v>273</v>
      </c>
    </row>
    <row r="103" spans="2:24" hidden="1">
      <c r="B103" s="374"/>
      <c r="C103" s="374"/>
      <c r="D103" s="206">
        <v>7</v>
      </c>
      <c r="E103" s="169" t="s">
        <v>293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402</v>
      </c>
      <c r="U103" s="169" t="s">
        <v>290</v>
      </c>
      <c r="V103" s="169" t="s">
        <v>458</v>
      </c>
      <c r="W103" s="175">
        <v>1</v>
      </c>
      <c r="X103" s="169" t="s">
        <v>143</v>
      </c>
    </row>
    <row r="104" spans="2:24" hidden="1">
      <c r="B104" s="374"/>
      <c r="C104" s="374"/>
      <c r="D104" s="206">
        <v>8</v>
      </c>
      <c r="E104" s="169" t="s">
        <v>459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402</v>
      </c>
      <c r="U104" s="169" t="s">
        <v>262</v>
      </c>
      <c r="V104" s="169" t="s">
        <v>520</v>
      </c>
      <c r="W104" s="175">
        <v>1</v>
      </c>
      <c r="X104" s="169" t="s">
        <v>273</v>
      </c>
    </row>
    <row r="105" spans="2:24" hidden="1">
      <c r="B105" s="374"/>
      <c r="C105" s="374"/>
      <c r="D105" s="206">
        <v>9</v>
      </c>
      <c r="E105" s="169" t="s">
        <v>445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402</v>
      </c>
      <c r="U105" s="169" t="s">
        <v>262</v>
      </c>
      <c r="V105" s="169" t="s">
        <v>522</v>
      </c>
      <c r="W105" s="175">
        <v>1</v>
      </c>
      <c r="X105" s="169" t="s">
        <v>164</v>
      </c>
    </row>
    <row r="106" spans="2:24" hidden="1">
      <c r="B106" s="374"/>
      <c r="C106" s="374"/>
      <c r="D106" s="206">
        <v>10</v>
      </c>
      <c r="E106" s="169" t="s">
        <v>539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402</v>
      </c>
      <c r="U106" s="169" t="s">
        <v>262</v>
      </c>
      <c r="V106" s="169" t="s">
        <v>522</v>
      </c>
      <c r="W106" s="175">
        <v>1</v>
      </c>
      <c r="X106" s="169" t="s">
        <v>162</v>
      </c>
    </row>
    <row r="107" spans="2:24" hidden="1">
      <c r="B107" s="517">
        <v>45880</v>
      </c>
      <c r="C107" s="374" t="s">
        <v>77</v>
      </c>
      <c r="D107" s="206">
        <v>1</v>
      </c>
      <c r="E107" s="169" t="s">
        <v>408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402</v>
      </c>
      <c r="U107" s="169" t="s">
        <v>262</v>
      </c>
      <c r="V107" s="169" t="s">
        <v>522</v>
      </c>
      <c r="W107" s="175">
        <v>1</v>
      </c>
      <c r="X107" s="169" t="s">
        <v>205</v>
      </c>
    </row>
    <row r="108" spans="2:24" hidden="1">
      <c r="B108" s="374"/>
      <c r="C108" s="374"/>
      <c r="D108" s="206">
        <v>2</v>
      </c>
      <c r="E108" s="169" t="s">
        <v>322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402</v>
      </c>
      <c r="U108" s="169" t="s">
        <v>281</v>
      </c>
      <c r="V108" s="169" t="s">
        <v>458</v>
      </c>
      <c r="W108" s="175">
        <v>1</v>
      </c>
      <c r="X108" s="169" t="s">
        <v>140</v>
      </c>
    </row>
    <row r="109" spans="2:24" hidden="1">
      <c r="B109" s="374"/>
      <c r="C109" s="374"/>
      <c r="D109" s="206">
        <v>3</v>
      </c>
      <c r="E109" s="169" t="s">
        <v>430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402</v>
      </c>
      <c r="U109" s="169" t="s">
        <v>262</v>
      </c>
      <c r="V109" s="169" t="s">
        <v>532</v>
      </c>
      <c r="W109" s="175">
        <v>1</v>
      </c>
      <c r="X109" s="169" t="s">
        <v>273</v>
      </c>
    </row>
    <row r="110" spans="2:24" hidden="1">
      <c r="B110" s="374"/>
      <c r="C110" s="374"/>
      <c r="D110" s="206">
        <v>4</v>
      </c>
      <c r="E110" s="169" t="s">
        <v>293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402</v>
      </c>
      <c r="U110" s="169" t="s">
        <v>290</v>
      </c>
      <c r="V110" s="169" t="s">
        <v>458</v>
      </c>
      <c r="W110" s="175">
        <v>1</v>
      </c>
      <c r="X110" s="169" t="s">
        <v>143</v>
      </c>
    </row>
    <row r="111" spans="2:24" hidden="1">
      <c r="B111" s="374"/>
      <c r="C111" s="374"/>
      <c r="D111" s="206">
        <v>5</v>
      </c>
      <c r="E111" s="169" t="s">
        <v>418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402</v>
      </c>
      <c r="U111" s="169" t="s">
        <v>262</v>
      </c>
      <c r="V111" s="169" t="s">
        <v>522</v>
      </c>
      <c r="W111" s="175">
        <v>1</v>
      </c>
      <c r="X111" s="169" t="s">
        <v>273</v>
      </c>
    </row>
    <row r="112" spans="2:24" hidden="1">
      <c r="B112" s="374"/>
      <c r="C112" s="374"/>
      <c r="D112" s="206">
        <v>6</v>
      </c>
      <c r="E112" s="169" t="s">
        <v>420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391</v>
      </c>
      <c r="U112" s="169" t="s">
        <v>281</v>
      </c>
      <c r="V112" s="169" t="s">
        <v>540</v>
      </c>
      <c r="W112" s="175">
        <v>1</v>
      </c>
      <c r="X112" s="169" t="s">
        <v>273</v>
      </c>
    </row>
    <row r="113" spans="2:25" hidden="1">
      <c r="B113" s="374"/>
      <c r="C113" s="374"/>
      <c r="D113" s="206">
        <v>7</v>
      </c>
      <c r="E113" s="169" t="s">
        <v>460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402</v>
      </c>
      <c r="U113" s="169" t="s">
        <v>262</v>
      </c>
      <c r="V113" s="169" t="s">
        <v>522</v>
      </c>
      <c r="W113" s="175">
        <v>1</v>
      </c>
      <c r="X113" s="169" t="s">
        <v>204</v>
      </c>
    </row>
    <row r="114" spans="2:25" hidden="1">
      <c r="B114" s="374"/>
      <c r="C114" s="374"/>
      <c r="D114" s="206">
        <v>8</v>
      </c>
      <c r="E114" s="169" t="s">
        <v>295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402</v>
      </c>
      <c r="U114" s="169" t="s">
        <v>262</v>
      </c>
      <c r="V114" s="169" t="s">
        <v>458</v>
      </c>
      <c r="W114" s="175">
        <v>1</v>
      </c>
      <c r="X114" s="169" t="s">
        <v>144</v>
      </c>
    </row>
    <row r="115" spans="2:25" hidden="1">
      <c r="B115" s="374"/>
      <c r="C115" s="374"/>
      <c r="D115" s="206">
        <v>9</v>
      </c>
      <c r="E115" s="169" t="s">
        <v>531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391</v>
      </c>
      <c r="U115" s="169" t="s">
        <v>281</v>
      </c>
      <c r="V115" s="169" t="s">
        <v>541</v>
      </c>
      <c r="W115" s="175">
        <v>1</v>
      </c>
      <c r="X115" s="169" t="s">
        <v>273</v>
      </c>
    </row>
    <row r="116" spans="2:25" hidden="1">
      <c r="B116" s="374"/>
      <c r="C116" s="374"/>
      <c r="D116" s="206">
        <v>10</v>
      </c>
      <c r="E116" s="169" t="s">
        <v>429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402</v>
      </c>
      <c r="U116" s="169" t="s">
        <v>262</v>
      </c>
      <c r="V116" s="169" t="s">
        <v>532</v>
      </c>
      <c r="W116" s="175">
        <v>1</v>
      </c>
      <c r="X116" s="169" t="s">
        <v>273</v>
      </c>
    </row>
    <row r="117" spans="2:25" hidden="1">
      <c r="B117" s="517">
        <v>45881</v>
      </c>
      <c r="C117" s="374" t="s">
        <v>78</v>
      </c>
      <c r="D117" s="206">
        <v>1</v>
      </c>
      <c r="E117" s="169" t="s">
        <v>423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402</v>
      </c>
      <c r="U117" s="169" t="s">
        <v>262</v>
      </c>
      <c r="V117" s="169" t="s">
        <v>458</v>
      </c>
      <c r="W117" s="175">
        <v>1</v>
      </c>
      <c r="X117" s="169" t="s">
        <v>273</v>
      </c>
    </row>
    <row r="118" spans="2:25" hidden="1">
      <c r="B118" s="374"/>
      <c r="C118" s="374"/>
      <c r="D118" s="206">
        <v>2</v>
      </c>
      <c r="E118" s="169" t="s">
        <v>451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402</v>
      </c>
      <c r="U118" s="169" t="s">
        <v>262</v>
      </c>
      <c r="V118" s="169" t="s">
        <v>522</v>
      </c>
      <c r="W118" s="175">
        <v>1</v>
      </c>
      <c r="X118" s="169" t="s">
        <v>172</v>
      </c>
    </row>
    <row r="119" spans="2:25" hidden="1">
      <c r="B119" s="374"/>
      <c r="C119" s="374"/>
      <c r="D119" s="206">
        <v>3</v>
      </c>
      <c r="E119" s="169" t="s">
        <v>465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402</v>
      </c>
      <c r="U119" s="169" t="s">
        <v>262</v>
      </c>
      <c r="V119" s="169" t="s">
        <v>542</v>
      </c>
      <c r="W119" s="175">
        <v>1</v>
      </c>
      <c r="X119" s="169" t="s">
        <v>204</v>
      </c>
    </row>
    <row r="120" spans="2:25" hidden="1">
      <c r="B120" s="374"/>
      <c r="C120" s="374"/>
      <c r="D120" s="206">
        <v>4</v>
      </c>
      <c r="E120" s="169" t="s">
        <v>430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402</v>
      </c>
      <c r="U120" s="169" t="s">
        <v>262</v>
      </c>
      <c r="V120" s="169" t="s">
        <v>532</v>
      </c>
      <c r="W120" s="175">
        <v>1</v>
      </c>
      <c r="X120" s="169" t="s">
        <v>273</v>
      </c>
    </row>
    <row r="121" spans="2:25" hidden="1">
      <c r="B121" s="374"/>
      <c r="C121" s="374"/>
      <c r="D121" s="206">
        <v>5</v>
      </c>
      <c r="E121" s="169" t="s">
        <v>408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402</v>
      </c>
      <c r="U121" s="169" t="s">
        <v>262</v>
      </c>
      <c r="V121" s="169" t="s">
        <v>522</v>
      </c>
      <c r="W121" s="175">
        <v>1</v>
      </c>
      <c r="X121" s="169" t="s">
        <v>205</v>
      </c>
    </row>
    <row r="122" spans="2:25" hidden="1">
      <c r="B122" s="374"/>
      <c r="C122" s="374"/>
      <c r="D122" s="206">
        <v>6</v>
      </c>
      <c r="E122" s="169" t="s">
        <v>295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402</v>
      </c>
      <c r="U122" s="169" t="s">
        <v>262</v>
      </c>
      <c r="V122" s="169" t="s">
        <v>458</v>
      </c>
      <c r="W122" s="175">
        <v>1</v>
      </c>
      <c r="X122" s="169" t="s">
        <v>144</v>
      </c>
    </row>
    <row r="123" spans="2:25" hidden="1">
      <c r="B123" s="374"/>
      <c r="C123" s="374"/>
      <c r="D123" s="206">
        <v>7</v>
      </c>
      <c r="E123" s="169" t="s">
        <v>445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402</v>
      </c>
      <c r="U123" s="169" t="s">
        <v>262</v>
      </c>
      <c r="V123" s="169" t="s">
        <v>522</v>
      </c>
      <c r="W123" s="175">
        <v>1</v>
      </c>
      <c r="X123" s="169" t="s">
        <v>164</v>
      </c>
    </row>
    <row r="124" spans="2:25" hidden="1">
      <c r="B124" s="374"/>
      <c r="C124" s="374"/>
      <c r="D124" s="206">
        <v>8</v>
      </c>
      <c r="E124" s="169" t="s">
        <v>531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391</v>
      </c>
      <c r="U124" s="169" t="s">
        <v>281</v>
      </c>
      <c r="V124" s="169" t="s">
        <v>530</v>
      </c>
      <c r="W124" s="175">
        <v>1</v>
      </c>
      <c r="X124" s="169" t="s">
        <v>273</v>
      </c>
    </row>
    <row r="125" spans="2:25" hidden="1">
      <c r="B125" s="374"/>
      <c r="C125" s="374"/>
      <c r="D125" s="206">
        <v>9</v>
      </c>
      <c r="E125" s="169" t="s">
        <v>409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402</v>
      </c>
      <c r="U125" s="169" t="s">
        <v>262</v>
      </c>
      <c r="V125" s="169" t="s">
        <v>310</v>
      </c>
      <c r="W125" s="175">
        <v>1</v>
      </c>
      <c r="X125" s="169" t="s">
        <v>273</v>
      </c>
    </row>
    <row r="126" spans="2:25" hidden="1">
      <c r="B126" s="374"/>
      <c r="C126" s="374"/>
      <c r="D126" s="206">
        <v>10</v>
      </c>
      <c r="E126" s="169" t="s">
        <v>438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402</v>
      </c>
      <c r="U126" s="169" t="s">
        <v>262</v>
      </c>
      <c r="V126" s="169" t="s">
        <v>522</v>
      </c>
      <c r="W126" s="175">
        <v>1</v>
      </c>
      <c r="X126" s="169" t="s">
        <v>273</v>
      </c>
    </row>
    <row r="127" spans="2:25" hidden="1">
      <c r="B127" s="517">
        <v>45882</v>
      </c>
      <c r="C127" s="374" t="s">
        <v>79</v>
      </c>
      <c r="D127" s="206">
        <v>1</v>
      </c>
      <c r="E127" s="169" t="s">
        <v>526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402</v>
      </c>
      <c r="U127" s="169" t="s">
        <v>262</v>
      </c>
      <c r="V127" s="169" t="s">
        <v>543</v>
      </c>
      <c r="W127" s="175">
        <v>1</v>
      </c>
      <c r="X127" s="169" t="s">
        <v>132</v>
      </c>
      <c r="Y127" s="172" t="s">
        <v>443</v>
      </c>
    </row>
    <row r="128" spans="2:25" hidden="1">
      <c r="B128" s="374"/>
      <c r="C128" s="374"/>
      <c r="D128" s="206">
        <v>2</v>
      </c>
      <c r="E128" s="169" t="s">
        <v>423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402</v>
      </c>
      <c r="U128" s="169" t="s">
        <v>262</v>
      </c>
      <c r="V128" s="169" t="s">
        <v>458</v>
      </c>
      <c r="W128" s="175">
        <v>1</v>
      </c>
      <c r="X128" s="169" t="s">
        <v>273</v>
      </c>
      <c r="Y128" s="174" t="s">
        <v>388</v>
      </c>
    </row>
    <row r="129" spans="2:24" hidden="1">
      <c r="B129" s="374"/>
      <c r="C129" s="374"/>
      <c r="D129" s="206">
        <v>3</v>
      </c>
      <c r="E129" s="169" t="s">
        <v>295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402</v>
      </c>
      <c r="U129" s="169" t="s">
        <v>262</v>
      </c>
      <c r="V129" s="169" t="s">
        <v>458</v>
      </c>
      <c r="W129" s="175">
        <v>1</v>
      </c>
      <c r="X129" s="169" t="s">
        <v>144</v>
      </c>
    </row>
    <row r="130" spans="2:24" hidden="1">
      <c r="B130" s="374"/>
      <c r="C130" s="374"/>
      <c r="D130" s="206">
        <v>4</v>
      </c>
      <c r="E130" s="169" t="s">
        <v>308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402</v>
      </c>
      <c r="U130" s="169" t="s">
        <v>262</v>
      </c>
      <c r="V130" s="169" t="s">
        <v>458</v>
      </c>
      <c r="W130" s="175">
        <v>1</v>
      </c>
      <c r="X130" s="169" t="s">
        <v>273</v>
      </c>
    </row>
    <row r="131" spans="2:24" hidden="1">
      <c r="B131" s="374"/>
      <c r="C131" s="374"/>
      <c r="D131" s="206">
        <v>5</v>
      </c>
      <c r="E131" s="169" t="s">
        <v>332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402</v>
      </c>
      <c r="U131" s="169" t="s">
        <v>262</v>
      </c>
      <c r="V131" s="169" t="s">
        <v>458</v>
      </c>
      <c r="W131" s="175">
        <v>1</v>
      </c>
      <c r="X131" s="169" t="s">
        <v>137</v>
      </c>
    </row>
    <row r="132" spans="2:24" hidden="1">
      <c r="B132" s="374"/>
      <c r="C132" s="374"/>
      <c r="D132" s="206">
        <v>6</v>
      </c>
      <c r="E132" s="169" t="s">
        <v>418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402</v>
      </c>
      <c r="U132" s="169" t="s">
        <v>262</v>
      </c>
      <c r="V132" s="169" t="s">
        <v>522</v>
      </c>
      <c r="W132" s="175">
        <v>1</v>
      </c>
      <c r="X132" s="169" t="s">
        <v>273</v>
      </c>
    </row>
    <row r="133" spans="2:24" hidden="1">
      <c r="B133" s="374"/>
      <c r="C133" s="374"/>
      <c r="D133" s="206">
        <v>7</v>
      </c>
      <c r="E133" s="169" t="s">
        <v>420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391</v>
      </c>
      <c r="U133" s="169" t="s">
        <v>281</v>
      </c>
      <c r="V133" s="169" t="s">
        <v>530</v>
      </c>
      <c r="W133" s="175">
        <v>1</v>
      </c>
      <c r="X133" s="169" t="s">
        <v>273</v>
      </c>
    </row>
    <row r="134" spans="2:24" hidden="1">
      <c r="B134" s="374"/>
      <c r="C134" s="374"/>
      <c r="D134" s="206">
        <v>8</v>
      </c>
      <c r="E134" s="169" t="s">
        <v>409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402</v>
      </c>
      <c r="U134" s="169" t="s">
        <v>262</v>
      </c>
      <c r="V134" s="169" t="s">
        <v>310</v>
      </c>
      <c r="W134" s="175">
        <v>1</v>
      </c>
      <c r="X134" s="169" t="s">
        <v>273</v>
      </c>
    </row>
    <row r="135" spans="2:24" hidden="1">
      <c r="B135" s="374"/>
      <c r="C135" s="374"/>
      <c r="D135" s="206">
        <v>9</v>
      </c>
      <c r="E135" s="169" t="s">
        <v>544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402</v>
      </c>
      <c r="U135" s="169" t="s">
        <v>262</v>
      </c>
      <c r="V135" s="169" t="s">
        <v>522</v>
      </c>
      <c r="W135" s="175">
        <v>1</v>
      </c>
      <c r="X135" s="169" t="s">
        <v>273</v>
      </c>
    </row>
    <row r="136" spans="2:24" hidden="1">
      <c r="B136" s="374"/>
      <c r="C136" s="374"/>
      <c r="D136" s="206">
        <v>10</v>
      </c>
      <c r="E136" s="169" t="s">
        <v>438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402</v>
      </c>
      <c r="U136" s="169" t="s">
        <v>262</v>
      </c>
      <c r="V136" s="169" t="s">
        <v>522</v>
      </c>
      <c r="W136" s="175">
        <v>1</v>
      </c>
      <c r="X136" s="169" t="s">
        <v>273</v>
      </c>
    </row>
    <row r="137" spans="2:24" hidden="1">
      <c r="B137" s="517">
        <v>45883</v>
      </c>
      <c r="C137" s="374" t="s">
        <v>80</v>
      </c>
      <c r="D137" s="206">
        <v>1</v>
      </c>
      <c r="E137" s="169" t="s">
        <v>423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402</v>
      </c>
      <c r="U137" s="169" t="s">
        <v>262</v>
      </c>
      <c r="V137" s="169" t="s">
        <v>458</v>
      </c>
      <c r="W137" s="175">
        <v>1</v>
      </c>
      <c r="X137" s="169" t="s">
        <v>273</v>
      </c>
    </row>
    <row r="138" spans="2:24" hidden="1">
      <c r="B138" s="374"/>
      <c r="C138" s="374"/>
      <c r="D138" s="206">
        <v>2</v>
      </c>
      <c r="E138" s="169" t="s">
        <v>322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402</v>
      </c>
      <c r="U138" s="169" t="s">
        <v>262</v>
      </c>
      <c r="V138" s="169" t="s">
        <v>458</v>
      </c>
      <c r="W138" s="175">
        <v>1</v>
      </c>
      <c r="X138" s="169" t="s">
        <v>140</v>
      </c>
    </row>
    <row r="139" spans="2:24" hidden="1">
      <c r="B139" s="374"/>
      <c r="C139" s="374"/>
      <c r="D139" s="206">
        <v>3</v>
      </c>
      <c r="E139" s="169" t="s">
        <v>420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391</v>
      </c>
      <c r="U139" s="169" t="s">
        <v>281</v>
      </c>
      <c r="V139" s="169" t="s">
        <v>530</v>
      </c>
      <c r="W139" s="175">
        <v>1</v>
      </c>
      <c r="X139" s="169" t="s">
        <v>273</v>
      </c>
    </row>
    <row r="140" spans="2:24" hidden="1">
      <c r="B140" s="374"/>
      <c r="C140" s="374"/>
      <c r="D140" s="206">
        <v>4</v>
      </c>
      <c r="E140" s="169" t="s">
        <v>320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402</v>
      </c>
      <c r="U140" s="169" t="s">
        <v>262</v>
      </c>
      <c r="V140" s="169" t="s">
        <v>458</v>
      </c>
      <c r="W140" s="175">
        <v>1</v>
      </c>
      <c r="X140" s="169" t="s">
        <v>133</v>
      </c>
    </row>
    <row r="141" spans="2:24" hidden="1">
      <c r="B141" s="374"/>
      <c r="C141" s="374"/>
      <c r="D141" s="206">
        <v>5</v>
      </c>
      <c r="E141" s="169" t="s">
        <v>459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402</v>
      </c>
      <c r="U141" s="169" t="s">
        <v>262</v>
      </c>
      <c r="V141" s="169" t="s">
        <v>520</v>
      </c>
      <c r="W141" s="175">
        <v>1</v>
      </c>
      <c r="X141" s="169" t="s">
        <v>273</v>
      </c>
    </row>
    <row r="142" spans="2:24" hidden="1">
      <c r="B142" s="374"/>
      <c r="C142" s="374"/>
      <c r="D142" s="206">
        <v>6</v>
      </c>
      <c r="E142" s="169" t="s">
        <v>430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402</v>
      </c>
      <c r="U142" s="169" t="s">
        <v>262</v>
      </c>
      <c r="V142" s="169" t="s">
        <v>532</v>
      </c>
      <c r="W142" s="175">
        <v>1</v>
      </c>
      <c r="X142" s="169" t="s">
        <v>273</v>
      </c>
    </row>
    <row r="143" spans="2:24" hidden="1">
      <c r="B143" s="374"/>
      <c r="C143" s="374"/>
      <c r="D143" s="206">
        <v>7</v>
      </c>
      <c r="E143" s="169" t="s">
        <v>531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391</v>
      </c>
      <c r="U143" s="169" t="s">
        <v>281</v>
      </c>
      <c r="V143" s="169" t="s">
        <v>530</v>
      </c>
      <c r="W143" s="175">
        <v>1</v>
      </c>
      <c r="X143" s="169" t="s">
        <v>273</v>
      </c>
    </row>
    <row r="144" spans="2:24" hidden="1">
      <c r="B144" s="374"/>
      <c r="C144" s="374"/>
      <c r="D144" s="206">
        <v>8</v>
      </c>
      <c r="E144" s="169" t="s">
        <v>451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402</v>
      </c>
      <c r="U144" s="169" t="s">
        <v>262</v>
      </c>
      <c r="V144" s="169" t="s">
        <v>522</v>
      </c>
      <c r="W144" s="175">
        <v>1</v>
      </c>
      <c r="X144" s="169" t="s">
        <v>172</v>
      </c>
    </row>
    <row r="145" spans="2:24" hidden="1">
      <c r="B145" s="374"/>
      <c r="C145" s="374"/>
      <c r="D145" s="206">
        <v>9</v>
      </c>
      <c r="E145" s="169" t="s">
        <v>417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402</v>
      </c>
      <c r="U145" s="169" t="s">
        <v>262</v>
      </c>
      <c r="V145" s="169" t="s">
        <v>522</v>
      </c>
      <c r="W145" s="175">
        <v>1</v>
      </c>
      <c r="X145" s="169" t="s">
        <v>162</v>
      </c>
    </row>
    <row r="146" spans="2:24" hidden="1">
      <c r="B146" s="374"/>
      <c r="C146" s="374"/>
      <c r="D146" s="206">
        <v>10</v>
      </c>
      <c r="E146" s="169" t="s">
        <v>393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402</v>
      </c>
      <c r="U146" s="169" t="s">
        <v>262</v>
      </c>
      <c r="V146" s="169" t="s">
        <v>532</v>
      </c>
      <c r="W146" s="175">
        <v>1</v>
      </c>
      <c r="X146" s="169" t="s">
        <v>203</v>
      </c>
    </row>
    <row r="147" spans="2:24" hidden="1">
      <c r="B147" s="517">
        <v>45884</v>
      </c>
      <c r="C147" s="374" t="s">
        <v>75</v>
      </c>
      <c r="D147" s="206">
        <v>1</v>
      </c>
      <c r="E147" s="169" t="s">
        <v>308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402</v>
      </c>
      <c r="U147" s="169" t="s">
        <v>262</v>
      </c>
      <c r="V147" s="169" t="s">
        <v>458</v>
      </c>
      <c r="W147" s="175">
        <v>1</v>
      </c>
      <c r="X147" s="169" t="s">
        <v>273</v>
      </c>
    </row>
    <row r="148" spans="2:24" hidden="1">
      <c r="B148" s="374"/>
      <c r="C148" s="374"/>
      <c r="D148" s="206">
        <v>2</v>
      </c>
      <c r="E148" s="169" t="s">
        <v>293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402</v>
      </c>
      <c r="U148" s="169" t="s">
        <v>262</v>
      </c>
      <c r="V148" s="169" t="s">
        <v>458</v>
      </c>
      <c r="W148" s="175">
        <v>1</v>
      </c>
      <c r="X148" s="169" t="s">
        <v>143</v>
      </c>
    </row>
    <row r="149" spans="2:24" hidden="1">
      <c r="B149" s="374"/>
      <c r="C149" s="374"/>
      <c r="D149" s="206">
        <v>3</v>
      </c>
      <c r="E149" s="169" t="s">
        <v>390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402</v>
      </c>
      <c r="U149" s="169" t="s">
        <v>262</v>
      </c>
      <c r="V149" s="169" t="s">
        <v>310</v>
      </c>
      <c r="W149" s="175">
        <v>1</v>
      </c>
      <c r="X149" s="169" t="s">
        <v>273</v>
      </c>
    </row>
    <row r="150" spans="2:24" hidden="1">
      <c r="B150" s="374"/>
      <c r="C150" s="374"/>
      <c r="D150" s="206">
        <v>4</v>
      </c>
      <c r="E150" s="169" t="s">
        <v>423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402</v>
      </c>
      <c r="U150" s="169" t="s">
        <v>262</v>
      </c>
      <c r="V150" s="169" t="s">
        <v>458</v>
      </c>
      <c r="W150" s="175">
        <v>1</v>
      </c>
      <c r="X150" s="169" t="s">
        <v>273</v>
      </c>
    </row>
    <row r="151" spans="2:24" hidden="1">
      <c r="B151" s="374"/>
      <c r="C151" s="374"/>
      <c r="D151" s="206">
        <v>5</v>
      </c>
      <c r="E151" s="169" t="s">
        <v>295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402</v>
      </c>
      <c r="U151" s="169" t="s">
        <v>262</v>
      </c>
      <c r="V151" s="169" t="s">
        <v>458</v>
      </c>
      <c r="W151" s="175">
        <v>1</v>
      </c>
      <c r="X151" s="169" t="s">
        <v>144</v>
      </c>
    </row>
    <row r="152" spans="2:24" hidden="1">
      <c r="B152" s="374"/>
      <c r="C152" s="374"/>
      <c r="D152" s="206">
        <v>6</v>
      </c>
      <c r="E152" s="169" t="s">
        <v>531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391</v>
      </c>
      <c r="U152" s="169" t="s">
        <v>281</v>
      </c>
      <c r="V152" s="169" t="s">
        <v>530</v>
      </c>
      <c r="W152" s="175">
        <v>1</v>
      </c>
      <c r="X152" s="169" t="s">
        <v>273</v>
      </c>
    </row>
    <row r="153" spans="2:24" hidden="1">
      <c r="B153" s="374"/>
      <c r="C153" s="374"/>
      <c r="D153" s="206">
        <v>7</v>
      </c>
      <c r="E153" s="169" t="s">
        <v>332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402</v>
      </c>
      <c r="U153" s="169" t="s">
        <v>262</v>
      </c>
      <c r="V153" s="169" t="s">
        <v>458</v>
      </c>
      <c r="W153" s="175">
        <v>1</v>
      </c>
      <c r="X153" s="169" t="s">
        <v>137</v>
      </c>
    </row>
    <row r="154" spans="2:24" hidden="1">
      <c r="B154" s="374"/>
      <c r="C154" s="374"/>
      <c r="D154" s="206">
        <v>8</v>
      </c>
      <c r="E154" s="169" t="s">
        <v>409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402</v>
      </c>
      <c r="U154" s="169" t="s">
        <v>262</v>
      </c>
      <c r="V154" s="169" t="s">
        <v>310</v>
      </c>
      <c r="W154" s="175">
        <v>1</v>
      </c>
      <c r="X154" s="169" t="s">
        <v>273</v>
      </c>
    </row>
    <row r="155" spans="2:24" hidden="1">
      <c r="B155" s="374"/>
      <c r="C155" s="374"/>
      <c r="D155" s="206">
        <v>9</v>
      </c>
      <c r="E155" s="169" t="s">
        <v>430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402</v>
      </c>
      <c r="U155" s="169" t="s">
        <v>262</v>
      </c>
      <c r="V155" s="169" t="s">
        <v>532</v>
      </c>
      <c r="W155" s="175">
        <v>1</v>
      </c>
      <c r="X155" s="169" t="s">
        <v>273</v>
      </c>
    </row>
    <row r="156" spans="2:24" hidden="1">
      <c r="B156" s="374"/>
      <c r="C156" s="374"/>
      <c r="D156" s="206">
        <v>10</v>
      </c>
      <c r="E156" s="169" t="s">
        <v>445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402</v>
      </c>
      <c r="U156" s="169" t="s">
        <v>262</v>
      </c>
      <c r="V156" s="169" t="s">
        <v>522</v>
      </c>
      <c r="W156" s="175">
        <v>1</v>
      </c>
      <c r="X156" s="169" t="s">
        <v>164</v>
      </c>
    </row>
    <row r="157" spans="2:24" hidden="1">
      <c r="B157" s="517">
        <v>45885</v>
      </c>
      <c r="C157" s="374" t="s">
        <v>76</v>
      </c>
      <c r="D157" s="206">
        <v>1</v>
      </c>
      <c r="E157" s="169" t="s">
        <v>322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402</v>
      </c>
      <c r="U157" s="169" t="s">
        <v>262</v>
      </c>
      <c r="V157" s="169" t="s">
        <v>458</v>
      </c>
      <c r="W157" s="175">
        <v>1</v>
      </c>
      <c r="X157" s="169" t="s">
        <v>140</v>
      </c>
    </row>
    <row r="158" spans="2:24" hidden="1">
      <c r="B158" s="374"/>
      <c r="C158" s="374"/>
      <c r="D158" s="206">
        <v>2</v>
      </c>
      <c r="E158" s="169" t="s">
        <v>459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402</v>
      </c>
      <c r="U158" s="169" t="s">
        <v>262</v>
      </c>
      <c r="V158" s="169" t="s">
        <v>520</v>
      </c>
      <c r="W158" s="175">
        <v>1</v>
      </c>
      <c r="X158" s="169" t="s">
        <v>273</v>
      </c>
    </row>
    <row r="159" spans="2:24" hidden="1">
      <c r="B159" s="374"/>
      <c r="C159" s="374"/>
      <c r="D159" s="206">
        <v>3</v>
      </c>
      <c r="E159" s="169" t="s">
        <v>418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402</v>
      </c>
      <c r="U159" s="169" t="s">
        <v>262</v>
      </c>
      <c r="V159" s="169" t="s">
        <v>522</v>
      </c>
      <c r="W159" s="175">
        <v>1</v>
      </c>
      <c r="X159" s="169" t="s">
        <v>273</v>
      </c>
    </row>
    <row r="160" spans="2:24" hidden="1">
      <c r="B160" s="374"/>
      <c r="C160" s="374"/>
      <c r="D160" s="206">
        <v>4</v>
      </c>
      <c r="E160" s="169" t="s">
        <v>497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402</v>
      </c>
      <c r="U160" s="169" t="s">
        <v>262</v>
      </c>
      <c r="V160" s="169" t="s">
        <v>545</v>
      </c>
      <c r="W160" s="175">
        <v>1</v>
      </c>
      <c r="X160" s="169" t="s">
        <v>155</v>
      </c>
    </row>
    <row r="161" spans="2:24" hidden="1">
      <c r="B161" s="374"/>
      <c r="C161" s="374"/>
      <c r="D161" s="206">
        <v>5</v>
      </c>
      <c r="E161" s="169" t="s">
        <v>423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402</v>
      </c>
      <c r="U161" s="169" t="s">
        <v>262</v>
      </c>
      <c r="V161" s="169" t="s">
        <v>458</v>
      </c>
      <c r="W161" s="175">
        <v>1</v>
      </c>
      <c r="X161" s="169" t="s">
        <v>273</v>
      </c>
    </row>
    <row r="162" spans="2:24" hidden="1">
      <c r="B162" s="374"/>
      <c r="C162" s="374"/>
      <c r="D162" s="206">
        <v>6</v>
      </c>
      <c r="E162" s="169" t="s">
        <v>308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402</v>
      </c>
      <c r="U162" s="169" t="s">
        <v>262</v>
      </c>
      <c r="V162" s="169" t="s">
        <v>458</v>
      </c>
      <c r="W162" s="175">
        <v>1</v>
      </c>
      <c r="X162" s="169" t="s">
        <v>273</v>
      </c>
    </row>
    <row r="163" spans="2:24" hidden="1">
      <c r="B163" s="374"/>
      <c r="C163" s="374"/>
      <c r="D163" s="206">
        <v>7</v>
      </c>
      <c r="E163" s="169" t="s">
        <v>332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402</v>
      </c>
      <c r="U163" s="169" t="s">
        <v>262</v>
      </c>
      <c r="V163" s="169" t="s">
        <v>458</v>
      </c>
      <c r="W163" s="175">
        <v>1</v>
      </c>
      <c r="X163" s="169" t="s">
        <v>137</v>
      </c>
    </row>
    <row r="164" spans="2:24" hidden="1">
      <c r="B164" s="374"/>
      <c r="C164" s="374"/>
      <c r="D164" s="206">
        <v>8</v>
      </c>
      <c r="E164" s="169" t="s">
        <v>295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402</v>
      </c>
      <c r="U164" s="169" t="s">
        <v>262</v>
      </c>
      <c r="V164" s="169" t="s">
        <v>458</v>
      </c>
      <c r="W164" s="175">
        <v>1</v>
      </c>
      <c r="X164" s="169" t="s">
        <v>144</v>
      </c>
    </row>
    <row r="165" spans="2:24" hidden="1">
      <c r="B165" s="374"/>
      <c r="C165" s="374"/>
      <c r="D165" s="206">
        <v>9</v>
      </c>
      <c r="E165" s="169" t="s">
        <v>409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402</v>
      </c>
      <c r="U165" s="169" t="s">
        <v>262</v>
      </c>
      <c r="V165" s="169" t="s">
        <v>310</v>
      </c>
      <c r="W165" s="175">
        <v>1</v>
      </c>
      <c r="X165" s="169" t="s">
        <v>204</v>
      </c>
    </row>
    <row r="166" spans="2:24" hidden="1">
      <c r="B166" s="374"/>
      <c r="C166" s="374"/>
      <c r="D166" s="206">
        <v>10</v>
      </c>
      <c r="E166" s="169" t="s">
        <v>445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402</v>
      </c>
      <c r="U166" s="169" t="s">
        <v>262</v>
      </c>
      <c r="V166" s="169" t="s">
        <v>522</v>
      </c>
      <c r="W166" s="175">
        <v>1</v>
      </c>
      <c r="X166" s="169" t="s">
        <v>164</v>
      </c>
    </row>
    <row r="167" spans="2:24" hidden="1">
      <c r="B167" s="517">
        <v>45886</v>
      </c>
      <c r="C167" s="374" t="s">
        <v>71</v>
      </c>
      <c r="D167" s="206">
        <v>1</v>
      </c>
      <c r="E167" s="169" t="s">
        <v>322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402</v>
      </c>
      <c r="U167" s="169" t="s">
        <v>262</v>
      </c>
      <c r="V167" s="169" t="s">
        <v>458</v>
      </c>
      <c r="W167" s="175">
        <v>1</v>
      </c>
      <c r="X167" s="169" t="s">
        <v>140</v>
      </c>
    </row>
    <row r="168" spans="2:24" hidden="1">
      <c r="B168" s="374"/>
      <c r="C168" s="374"/>
      <c r="D168" s="206">
        <v>2</v>
      </c>
      <c r="E168" s="169" t="s">
        <v>459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402</v>
      </c>
      <c r="U168" s="169" t="s">
        <v>262</v>
      </c>
      <c r="V168" s="169" t="s">
        <v>520</v>
      </c>
      <c r="W168" s="175">
        <v>1</v>
      </c>
      <c r="X168" s="169" t="s">
        <v>273</v>
      </c>
    </row>
    <row r="169" spans="2:24" hidden="1">
      <c r="B169" s="374"/>
      <c r="C169" s="374"/>
      <c r="D169" s="206">
        <v>3</v>
      </c>
      <c r="E169" s="169" t="s">
        <v>418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402</v>
      </c>
      <c r="U169" s="169" t="s">
        <v>262</v>
      </c>
      <c r="V169" s="169" t="s">
        <v>522</v>
      </c>
      <c r="W169" s="175">
        <v>1</v>
      </c>
      <c r="X169" s="169" t="s">
        <v>273</v>
      </c>
    </row>
    <row r="170" spans="2:24" hidden="1">
      <c r="B170" s="374"/>
      <c r="C170" s="374"/>
      <c r="D170" s="206">
        <v>4</v>
      </c>
      <c r="E170" s="169" t="s">
        <v>295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402</v>
      </c>
      <c r="U170" s="169" t="s">
        <v>262</v>
      </c>
      <c r="V170" s="169" t="s">
        <v>458</v>
      </c>
      <c r="W170" s="175">
        <v>1</v>
      </c>
      <c r="X170" s="169" t="s">
        <v>144</v>
      </c>
    </row>
    <row r="171" spans="2:24" hidden="1">
      <c r="B171" s="374"/>
      <c r="C171" s="374"/>
      <c r="D171" s="206">
        <v>5</v>
      </c>
      <c r="E171" s="169" t="s">
        <v>423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402</v>
      </c>
      <c r="U171" s="169" t="s">
        <v>262</v>
      </c>
      <c r="V171" s="169" t="s">
        <v>458</v>
      </c>
      <c r="W171" s="175">
        <v>1</v>
      </c>
      <c r="X171" s="169" t="s">
        <v>273</v>
      </c>
    </row>
    <row r="172" spans="2:24" hidden="1">
      <c r="B172" s="374"/>
      <c r="C172" s="374"/>
      <c r="D172" s="206">
        <v>6</v>
      </c>
      <c r="E172" s="169" t="s">
        <v>544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402</v>
      </c>
      <c r="U172" s="169" t="s">
        <v>262</v>
      </c>
      <c r="V172" s="169" t="s">
        <v>522</v>
      </c>
      <c r="W172" s="175">
        <v>1</v>
      </c>
      <c r="X172" s="169" t="s">
        <v>273</v>
      </c>
    </row>
    <row r="173" spans="2:24" hidden="1">
      <c r="B173" s="374"/>
      <c r="C173" s="374"/>
      <c r="D173" s="206">
        <v>7</v>
      </c>
      <c r="E173" s="169" t="s">
        <v>293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402</v>
      </c>
      <c r="U173" s="169" t="s">
        <v>262</v>
      </c>
      <c r="V173" s="169" t="s">
        <v>458</v>
      </c>
      <c r="W173" s="175">
        <v>1</v>
      </c>
      <c r="X173" s="169" t="s">
        <v>143</v>
      </c>
    </row>
    <row r="174" spans="2:24" hidden="1">
      <c r="B174" s="374"/>
      <c r="C174" s="374"/>
      <c r="D174" s="206">
        <v>8</v>
      </c>
      <c r="E174" s="169" t="s">
        <v>537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402</v>
      </c>
      <c r="U174" s="169" t="s">
        <v>262</v>
      </c>
      <c r="V174" s="169" t="s">
        <v>546</v>
      </c>
      <c r="W174" s="175">
        <v>1</v>
      </c>
      <c r="X174" s="169" t="s">
        <v>143</v>
      </c>
    </row>
    <row r="175" spans="2:24" hidden="1">
      <c r="B175" s="374"/>
      <c r="C175" s="374"/>
      <c r="D175" s="206">
        <v>9</v>
      </c>
      <c r="E175" s="169" t="s">
        <v>417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402</v>
      </c>
      <c r="U175" s="169" t="s">
        <v>262</v>
      </c>
      <c r="V175" s="169" t="s">
        <v>522</v>
      </c>
      <c r="W175" s="175">
        <v>1</v>
      </c>
      <c r="X175" s="169" t="s">
        <v>162</v>
      </c>
    </row>
    <row r="176" spans="2:24" hidden="1">
      <c r="B176" s="374"/>
      <c r="C176" s="374"/>
      <c r="D176" s="206">
        <v>10</v>
      </c>
      <c r="E176" s="169" t="s">
        <v>409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402</v>
      </c>
      <c r="U176" s="169" t="s">
        <v>262</v>
      </c>
      <c r="V176" s="169" t="s">
        <v>310</v>
      </c>
      <c r="W176" s="175">
        <v>1</v>
      </c>
      <c r="X176" s="169" t="s">
        <v>204</v>
      </c>
    </row>
    <row r="177" spans="2:24" hidden="1">
      <c r="B177" s="517">
        <v>45887</v>
      </c>
      <c r="C177" s="374" t="s">
        <v>77</v>
      </c>
      <c r="D177" s="206">
        <v>1</v>
      </c>
      <c r="E177" s="169" t="s">
        <v>322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402</v>
      </c>
      <c r="U177" s="169" t="s">
        <v>262</v>
      </c>
      <c r="V177" s="169" t="s">
        <v>458</v>
      </c>
      <c r="W177" s="175">
        <v>1</v>
      </c>
      <c r="X177" s="169" t="s">
        <v>140</v>
      </c>
    </row>
    <row r="178" spans="2:24" hidden="1">
      <c r="B178" s="374"/>
      <c r="C178" s="374"/>
      <c r="D178" s="206">
        <v>2</v>
      </c>
      <c r="E178" s="169" t="s">
        <v>457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402</v>
      </c>
      <c r="U178" s="169" t="s">
        <v>262</v>
      </c>
      <c r="V178" s="169" t="s">
        <v>522</v>
      </c>
      <c r="W178" s="175">
        <v>1</v>
      </c>
      <c r="X178" s="169" t="s">
        <v>163</v>
      </c>
    </row>
    <row r="179" spans="2:24" hidden="1">
      <c r="B179" s="374"/>
      <c r="C179" s="374"/>
      <c r="D179" s="206">
        <v>3</v>
      </c>
      <c r="E179" s="169" t="s">
        <v>294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402</v>
      </c>
      <c r="U179" s="169" t="s">
        <v>262</v>
      </c>
      <c r="V179" s="169" t="s">
        <v>458</v>
      </c>
      <c r="W179" s="175">
        <v>1</v>
      </c>
      <c r="X179" s="169" t="s">
        <v>134</v>
      </c>
    </row>
    <row r="180" spans="2:24" hidden="1">
      <c r="B180" s="374"/>
      <c r="C180" s="374"/>
      <c r="D180" s="206">
        <v>4</v>
      </c>
      <c r="E180" s="169" t="s">
        <v>332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402</v>
      </c>
      <c r="U180" s="169" t="s">
        <v>262</v>
      </c>
      <c r="V180" s="169" t="s">
        <v>458</v>
      </c>
      <c r="W180" s="175">
        <v>1</v>
      </c>
      <c r="X180" s="169" t="s">
        <v>137</v>
      </c>
    </row>
    <row r="181" spans="2:24" hidden="1">
      <c r="B181" s="374"/>
      <c r="C181" s="374"/>
      <c r="D181" s="206">
        <v>5</v>
      </c>
      <c r="E181" s="169" t="s">
        <v>531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391</v>
      </c>
      <c r="U181" s="169" t="s">
        <v>281</v>
      </c>
      <c r="V181" s="169" t="s">
        <v>530</v>
      </c>
      <c r="W181" s="175">
        <v>1</v>
      </c>
      <c r="X181" s="169" t="s">
        <v>201</v>
      </c>
    </row>
    <row r="182" spans="2:24" hidden="1">
      <c r="B182" s="374"/>
      <c r="C182" s="374"/>
      <c r="D182" s="206">
        <v>6</v>
      </c>
      <c r="E182" s="169" t="s">
        <v>445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402</v>
      </c>
      <c r="U182" s="169" t="s">
        <v>262</v>
      </c>
      <c r="V182" s="169" t="s">
        <v>522</v>
      </c>
      <c r="W182" s="175">
        <v>1</v>
      </c>
      <c r="X182" s="169" t="s">
        <v>164</v>
      </c>
    </row>
    <row r="183" spans="2:24" hidden="1">
      <c r="B183" s="374"/>
      <c r="C183" s="374"/>
      <c r="D183" s="206">
        <v>7</v>
      </c>
      <c r="E183" s="169" t="s">
        <v>308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402</v>
      </c>
      <c r="U183" s="169" t="s">
        <v>262</v>
      </c>
      <c r="V183" s="169" t="s">
        <v>458</v>
      </c>
      <c r="W183" s="175">
        <v>1</v>
      </c>
      <c r="X183" s="169" t="s">
        <v>273</v>
      </c>
    </row>
    <row r="184" spans="2:24" hidden="1">
      <c r="B184" s="374"/>
      <c r="C184" s="374"/>
      <c r="D184" s="206">
        <v>8</v>
      </c>
      <c r="E184" s="169" t="s">
        <v>295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402</v>
      </c>
      <c r="U184" s="169" t="s">
        <v>262</v>
      </c>
      <c r="V184" s="169" t="s">
        <v>458</v>
      </c>
      <c r="W184" s="175">
        <v>1</v>
      </c>
      <c r="X184" s="169" t="s">
        <v>144</v>
      </c>
    </row>
    <row r="185" spans="2:24" hidden="1">
      <c r="B185" s="374"/>
      <c r="C185" s="374"/>
      <c r="D185" s="206">
        <v>9</v>
      </c>
      <c r="E185" s="169" t="s">
        <v>469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402</v>
      </c>
      <c r="U185" s="169" t="s">
        <v>262</v>
      </c>
      <c r="V185" s="169" t="s">
        <v>547</v>
      </c>
      <c r="W185" s="175">
        <v>1</v>
      </c>
      <c r="X185" s="169" t="s">
        <v>204</v>
      </c>
    </row>
    <row r="186" spans="2:24" hidden="1">
      <c r="B186" s="374"/>
      <c r="C186" s="374"/>
      <c r="D186" s="206">
        <v>10</v>
      </c>
      <c r="E186" s="169" t="s">
        <v>462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402</v>
      </c>
      <c r="U186" s="169" t="s">
        <v>262</v>
      </c>
      <c r="V186" s="169" t="s">
        <v>463</v>
      </c>
      <c r="W186" s="175">
        <v>1</v>
      </c>
      <c r="X186" s="169" t="s">
        <v>201</v>
      </c>
    </row>
    <row r="187" spans="2:24" hidden="1">
      <c r="B187" s="517">
        <v>45888</v>
      </c>
      <c r="C187" s="374" t="s">
        <v>78</v>
      </c>
      <c r="D187" s="206">
        <v>1</v>
      </c>
      <c r="E187" s="169" t="s">
        <v>418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402</v>
      </c>
      <c r="U187" s="169" t="s">
        <v>262</v>
      </c>
      <c r="V187" s="169" t="s">
        <v>522</v>
      </c>
      <c r="W187" s="175">
        <v>1</v>
      </c>
      <c r="X187" s="169" t="s">
        <v>273</v>
      </c>
    </row>
    <row r="188" spans="2:24" hidden="1">
      <c r="B188" s="374"/>
      <c r="C188" s="374"/>
      <c r="D188" s="206">
        <v>2</v>
      </c>
      <c r="E188" s="169" t="s">
        <v>444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402</v>
      </c>
      <c r="U188" s="169" t="s">
        <v>262</v>
      </c>
      <c r="V188" s="169" t="s">
        <v>522</v>
      </c>
      <c r="W188" s="175">
        <v>1</v>
      </c>
      <c r="X188" s="169" t="s">
        <v>273</v>
      </c>
    </row>
    <row r="189" spans="2:24" hidden="1">
      <c r="B189" s="374"/>
      <c r="C189" s="374"/>
      <c r="D189" s="206">
        <v>3</v>
      </c>
      <c r="E189" s="169" t="s">
        <v>311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402</v>
      </c>
      <c r="U189" s="169" t="s">
        <v>262</v>
      </c>
      <c r="V189" s="169" t="s">
        <v>310</v>
      </c>
      <c r="W189" s="175">
        <v>1</v>
      </c>
      <c r="X189" s="169" t="s">
        <v>273</v>
      </c>
    </row>
    <row r="190" spans="2:24" hidden="1">
      <c r="B190" s="374"/>
      <c r="C190" s="374"/>
      <c r="D190" s="206">
        <v>4</v>
      </c>
      <c r="E190" s="169" t="s">
        <v>454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402</v>
      </c>
      <c r="U190" s="169" t="s">
        <v>262</v>
      </c>
      <c r="V190" s="169" t="s">
        <v>532</v>
      </c>
      <c r="W190" s="175">
        <v>1</v>
      </c>
      <c r="X190" s="169" t="s">
        <v>273</v>
      </c>
    </row>
    <row r="191" spans="2:24" hidden="1">
      <c r="B191" s="374"/>
      <c r="C191" s="374"/>
      <c r="D191" s="206">
        <v>5</v>
      </c>
      <c r="E191" s="169" t="s">
        <v>429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402</v>
      </c>
      <c r="U191" s="169" t="s">
        <v>262</v>
      </c>
      <c r="V191" s="169" t="s">
        <v>532</v>
      </c>
      <c r="W191" s="175">
        <v>1</v>
      </c>
      <c r="X191" s="169" t="s">
        <v>273</v>
      </c>
    </row>
    <row r="192" spans="2:24" hidden="1">
      <c r="B192" s="374"/>
      <c r="C192" s="374"/>
      <c r="D192" s="206">
        <v>6</v>
      </c>
      <c r="E192" s="169" t="s">
        <v>467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402</v>
      </c>
      <c r="U192" s="169" t="s">
        <v>262</v>
      </c>
      <c r="V192" s="169" t="s">
        <v>522</v>
      </c>
      <c r="W192" s="175">
        <v>1</v>
      </c>
      <c r="X192" s="169" t="s">
        <v>273</v>
      </c>
    </row>
    <row r="193" spans="2:24" hidden="1">
      <c r="B193" s="374"/>
      <c r="C193" s="374"/>
      <c r="D193" s="206">
        <v>7</v>
      </c>
      <c r="E193" s="169" t="s">
        <v>548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402</v>
      </c>
      <c r="U193" s="169" t="s">
        <v>262</v>
      </c>
      <c r="V193" s="169" t="s">
        <v>483</v>
      </c>
      <c r="W193" s="175">
        <v>1</v>
      </c>
      <c r="X193" s="169" t="s">
        <v>273</v>
      </c>
    </row>
    <row r="194" spans="2:24" hidden="1">
      <c r="B194" s="374"/>
      <c r="C194" s="374"/>
      <c r="D194" s="206">
        <v>8</v>
      </c>
      <c r="E194" s="169" t="s">
        <v>456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402</v>
      </c>
      <c r="U194" s="169" t="s">
        <v>262</v>
      </c>
      <c r="V194" s="169" t="s">
        <v>522</v>
      </c>
      <c r="W194" s="175">
        <v>1</v>
      </c>
      <c r="X194" s="169" t="s">
        <v>193</v>
      </c>
    </row>
    <row r="195" spans="2:24" hidden="1">
      <c r="B195" s="374"/>
      <c r="C195" s="374"/>
      <c r="D195" s="206">
        <v>9</v>
      </c>
      <c r="E195" s="169" t="s">
        <v>508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402</v>
      </c>
      <c r="U195" s="169" t="s">
        <v>262</v>
      </c>
      <c r="V195" s="169" t="s">
        <v>463</v>
      </c>
      <c r="W195" s="175">
        <v>1</v>
      </c>
      <c r="X195" s="169" t="s">
        <v>273</v>
      </c>
    </row>
    <row r="196" spans="2:24" hidden="1">
      <c r="B196" s="374"/>
      <c r="C196" s="374"/>
      <c r="D196" s="206">
        <v>10</v>
      </c>
      <c r="E196" s="169" t="s">
        <v>526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402</v>
      </c>
      <c r="U196" s="169" t="s">
        <v>262</v>
      </c>
      <c r="V196" s="169" t="s">
        <v>309</v>
      </c>
      <c r="W196" s="175">
        <v>1</v>
      </c>
      <c r="X196" s="169" t="s">
        <v>132</v>
      </c>
    </row>
    <row r="197" spans="2:24" hidden="1">
      <c r="B197" s="517">
        <v>45889</v>
      </c>
      <c r="C197" s="374" t="s">
        <v>79</v>
      </c>
      <c r="D197" s="206">
        <v>1</v>
      </c>
      <c r="E197" s="169" t="s">
        <v>457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402</v>
      </c>
      <c r="U197" s="169" t="s">
        <v>262</v>
      </c>
      <c r="V197" s="169" t="s">
        <v>522</v>
      </c>
      <c r="W197" s="175">
        <v>1</v>
      </c>
      <c r="X197" s="169" t="s">
        <v>163</v>
      </c>
    </row>
    <row r="198" spans="2:24" hidden="1">
      <c r="B198" s="374"/>
      <c r="C198" s="374"/>
      <c r="D198" s="206">
        <v>2</v>
      </c>
      <c r="E198" s="169" t="s">
        <v>422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358</v>
      </c>
      <c r="U198" s="169" t="s">
        <v>262</v>
      </c>
      <c r="V198" s="169" t="s">
        <v>277</v>
      </c>
      <c r="W198" s="175">
        <v>1</v>
      </c>
      <c r="X198" s="169" t="s">
        <v>273</v>
      </c>
    </row>
    <row r="199" spans="2:24" hidden="1">
      <c r="B199" s="374"/>
      <c r="C199" s="374"/>
      <c r="D199" s="206">
        <v>3</v>
      </c>
      <c r="E199" s="169" t="s">
        <v>308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402</v>
      </c>
      <c r="U199" s="169" t="s">
        <v>262</v>
      </c>
      <c r="V199" s="169" t="s">
        <v>458</v>
      </c>
      <c r="W199" s="175">
        <v>1</v>
      </c>
      <c r="X199" s="169" t="s">
        <v>273</v>
      </c>
    </row>
    <row r="200" spans="2:24" hidden="1">
      <c r="B200" s="374"/>
      <c r="C200" s="374"/>
      <c r="D200" s="206">
        <v>4</v>
      </c>
      <c r="E200" s="169" t="s">
        <v>435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402</v>
      </c>
      <c r="U200" s="169" t="s">
        <v>262</v>
      </c>
      <c r="V200" s="169" t="s">
        <v>463</v>
      </c>
      <c r="W200" s="175">
        <v>1</v>
      </c>
      <c r="X200" s="169" t="s">
        <v>173</v>
      </c>
    </row>
    <row r="201" spans="2:24" hidden="1">
      <c r="B201" s="374"/>
      <c r="C201" s="374"/>
      <c r="D201" s="206">
        <v>5</v>
      </c>
      <c r="E201" s="169" t="s">
        <v>429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402</v>
      </c>
      <c r="U201" s="169" t="s">
        <v>262</v>
      </c>
      <c r="V201" s="169" t="s">
        <v>532</v>
      </c>
      <c r="W201" s="175">
        <v>1</v>
      </c>
      <c r="X201" s="169" t="s">
        <v>273</v>
      </c>
    </row>
    <row r="202" spans="2:24" hidden="1">
      <c r="B202" s="374"/>
      <c r="C202" s="374"/>
      <c r="D202" s="206">
        <v>6</v>
      </c>
      <c r="E202" s="169" t="s">
        <v>312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402</v>
      </c>
      <c r="U202" s="169" t="s">
        <v>262</v>
      </c>
      <c r="V202" s="169" t="s">
        <v>549</v>
      </c>
      <c r="W202" s="175">
        <v>1</v>
      </c>
      <c r="X202" s="169" t="s">
        <v>143</v>
      </c>
    </row>
    <row r="203" spans="2:24" hidden="1">
      <c r="B203" s="374"/>
      <c r="C203" s="374"/>
      <c r="D203" s="206">
        <v>7</v>
      </c>
      <c r="E203" s="169" t="s">
        <v>508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402</v>
      </c>
      <c r="U203" s="169" t="s">
        <v>262</v>
      </c>
      <c r="V203" s="169" t="s">
        <v>463</v>
      </c>
      <c r="W203" s="175">
        <v>1</v>
      </c>
      <c r="X203" s="169" t="s">
        <v>273</v>
      </c>
    </row>
    <row r="204" spans="2:24" hidden="1">
      <c r="B204" s="374"/>
      <c r="C204" s="374"/>
      <c r="D204" s="206">
        <v>8</v>
      </c>
      <c r="E204" s="169" t="s">
        <v>444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402</v>
      </c>
      <c r="U204" s="169" t="s">
        <v>262</v>
      </c>
      <c r="V204" s="169" t="s">
        <v>522</v>
      </c>
      <c r="W204" s="175">
        <v>1</v>
      </c>
      <c r="X204" s="169" t="s">
        <v>273</v>
      </c>
    </row>
    <row r="205" spans="2:24" hidden="1">
      <c r="B205" s="374"/>
      <c r="C205" s="374"/>
      <c r="D205" s="206">
        <v>9</v>
      </c>
      <c r="E205" s="169" t="s">
        <v>418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402</v>
      </c>
      <c r="U205" s="169" t="s">
        <v>262</v>
      </c>
      <c r="V205" s="169" t="s">
        <v>522</v>
      </c>
      <c r="W205" s="175">
        <v>1</v>
      </c>
      <c r="X205" s="169" t="s">
        <v>273</v>
      </c>
    </row>
    <row r="206" spans="2:24" hidden="1">
      <c r="B206" s="374"/>
      <c r="C206" s="374"/>
      <c r="D206" s="206">
        <v>10</v>
      </c>
      <c r="E206" s="169" t="s">
        <v>467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402</v>
      </c>
      <c r="U206" s="169" t="s">
        <v>262</v>
      </c>
      <c r="V206" s="169" t="s">
        <v>522</v>
      </c>
      <c r="W206" s="175">
        <v>1</v>
      </c>
      <c r="X206" s="169" t="s">
        <v>273</v>
      </c>
    </row>
    <row r="207" spans="2:24" hidden="1">
      <c r="B207" s="517">
        <v>45890</v>
      </c>
      <c r="C207" s="374" t="s">
        <v>80</v>
      </c>
      <c r="D207" s="206">
        <v>1</v>
      </c>
      <c r="E207" s="169" t="s">
        <v>457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402</v>
      </c>
      <c r="U207" s="169" t="s">
        <v>262</v>
      </c>
      <c r="V207" s="169" t="s">
        <v>522</v>
      </c>
      <c r="W207" s="175">
        <v>1</v>
      </c>
      <c r="X207" s="169" t="s">
        <v>163</v>
      </c>
    </row>
    <row r="208" spans="2:24" hidden="1">
      <c r="B208" s="374"/>
      <c r="C208" s="374"/>
      <c r="D208" s="206">
        <v>2</v>
      </c>
      <c r="E208" s="169" t="s">
        <v>460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402</v>
      </c>
      <c r="U208" s="169" t="s">
        <v>262</v>
      </c>
      <c r="V208" s="169" t="s">
        <v>522</v>
      </c>
      <c r="W208" s="175">
        <v>1</v>
      </c>
      <c r="X208" s="169" t="s">
        <v>204</v>
      </c>
    </row>
    <row r="209" spans="2:24" hidden="1">
      <c r="B209" s="374"/>
      <c r="C209" s="374"/>
      <c r="D209" s="206">
        <v>3</v>
      </c>
      <c r="E209" s="169" t="s">
        <v>408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402</v>
      </c>
      <c r="U209" s="169" t="s">
        <v>262</v>
      </c>
      <c r="V209" s="169" t="s">
        <v>522</v>
      </c>
      <c r="W209" s="175">
        <v>1</v>
      </c>
      <c r="X209" s="169" t="s">
        <v>205</v>
      </c>
    </row>
    <row r="210" spans="2:24" hidden="1">
      <c r="B210" s="374"/>
      <c r="C210" s="374"/>
      <c r="D210" s="206">
        <v>4</v>
      </c>
      <c r="E210" s="169" t="s">
        <v>444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402</v>
      </c>
      <c r="U210" s="169" t="s">
        <v>262</v>
      </c>
      <c r="V210" s="169" t="s">
        <v>522</v>
      </c>
      <c r="W210" s="175">
        <v>1</v>
      </c>
      <c r="X210" s="169" t="s">
        <v>273</v>
      </c>
    </row>
    <row r="211" spans="2:24" hidden="1">
      <c r="B211" s="374"/>
      <c r="C211" s="374"/>
      <c r="D211" s="206">
        <v>5</v>
      </c>
      <c r="E211" s="169" t="s">
        <v>508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402</v>
      </c>
      <c r="U211" s="169" t="s">
        <v>262</v>
      </c>
      <c r="V211" s="169" t="s">
        <v>463</v>
      </c>
      <c r="W211" s="175">
        <v>1</v>
      </c>
      <c r="X211" s="169" t="s">
        <v>273</v>
      </c>
    </row>
    <row r="212" spans="2:24" hidden="1">
      <c r="B212" s="374"/>
      <c r="C212" s="374"/>
      <c r="D212" s="206">
        <v>6</v>
      </c>
      <c r="E212" s="169" t="s">
        <v>312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402</v>
      </c>
      <c r="U212" s="169" t="s">
        <v>262</v>
      </c>
      <c r="V212" s="169" t="s">
        <v>549</v>
      </c>
      <c r="W212" s="175">
        <v>1</v>
      </c>
      <c r="X212" s="169" t="s">
        <v>143</v>
      </c>
    </row>
    <row r="213" spans="2:24" hidden="1">
      <c r="B213" s="374"/>
      <c r="C213" s="374"/>
      <c r="D213" s="206">
        <v>7</v>
      </c>
      <c r="E213" s="169" t="s">
        <v>308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402</v>
      </c>
      <c r="U213" s="169" t="s">
        <v>262</v>
      </c>
      <c r="V213" s="169" t="s">
        <v>458</v>
      </c>
      <c r="W213" s="175">
        <v>1</v>
      </c>
      <c r="X213" s="169" t="s">
        <v>273</v>
      </c>
    </row>
    <row r="214" spans="2:24" hidden="1">
      <c r="B214" s="374"/>
      <c r="C214" s="374"/>
      <c r="D214" s="206">
        <v>8</v>
      </c>
      <c r="E214" s="169" t="s">
        <v>418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402</v>
      </c>
      <c r="U214" s="169" t="s">
        <v>262</v>
      </c>
      <c r="V214" s="169" t="s">
        <v>522</v>
      </c>
      <c r="W214" s="175">
        <v>1</v>
      </c>
      <c r="X214" s="169" t="s">
        <v>273</v>
      </c>
    </row>
    <row r="215" spans="2:24" hidden="1">
      <c r="B215" s="374"/>
      <c r="C215" s="374"/>
      <c r="D215" s="206">
        <v>9</v>
      </c>
      <c r="E215" s="169" t="s">
        <v>461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402</v>
      </c>
      <c r="U215" s="169" t="s">
        <v>262</v>
      </c>
      <c r="V215" s="169" t="s">
        <v>522</v>
      </c>
      <c r="W215" s="175">
        <v>1</v>
      </c>
      <c r="X215" s="169" t="s">
        <v>158</v>
      </c>
    </row>
    <row r="216" spans="2:24" hidden="1">
      <c r="B216" s="374"/>
      <c r="C216" s="374"/>
      <c r="D216" s="206">
        <v>10</v>
      </c>
      <c r="E216" s="169" t="s">
        <v>504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402</v>
      </c>
      <c r="U216" s="169" t="s">
        <v>262</v>
      </c>
      <c r="V216" s="169" t="s">
        <v>309</v>
      </c>
      <c r="W216" s="175">
        <v>1</v>
      </c>
      <c r="X216" s="169" t="s">
        <v>145</v>
      </c>
    </row>
    <row r="217" spans="2:24" hidden="1">
      <c r="B217" s="517">
        <v>45891</v>
      </c>
      <c r="C217" s="374" t="s">
        <v>75</v>
      </c>
      <c r="D217" s="206">
        <v>1</v>
      </c>
      <c r="E217" s="169" t="s">
        <v>311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402</v>
      </c>
      <c r="U217" s="169" t="s">
        <v>262</v>
      </c>
      <c r="V217" s="169" t="s">
        <v>310</v>
      </c>
      <c r="W217" s="175">
        <v>1</v>
      </c>
      <c r="X217" s="169" t="s">
        <v>273</v>
      </c>
    </row>
    <row r="218" spans="2:24" hidden="1">
      <c r="B218" s="374"/>
      <c r="C218" s="374"/>
      <c r="D218" s="206">
        <v>2</v>
      </c>
      <c r="E218" s="169" t="s">
        <v>444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402</v>
      </c>
      <c r="U218" s="169" t="s">
        <v>262</v>
      </c>
      <c r="V218" s="169" t="s">
        <v>522</v>
      </c>
      <c r="W218" s="175">
        <v>1</v>
      </c>
      <c r="X218" s="169" t="s">
        <v>273</v>
      </c>
    </row>
    <row r="219" spans="2:24" hidden="1">
      <c r="B219" s="374"/>
      <c r="C219" s="374"/>
      <c r="D219" s="206">
        <v>3</v>
      </c>
      <c r="E219" s="169" t="s">
        <v>418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402</v>
      </c>
      <c r="U219" s="169" t="s">
        <v>262</v>
      </c>
      <c r="V219" s="169" t="s">
        <v>522</v>
      </c>
      <c r="W219" s="175">
        <v>1</v>
      </c>
      <c r="X219" s="169" t="s">
        <v>273</v>
      </c>
    </row>
    <row r="220" spans="2:24" hidden="1">
      <c r="B220" s="374"/>
      <c r="C220" s="374"/>
      <c r="D220" s="206">
        <v>4</v>
      </c>
      <c r="E220" s="169" t="s">
        <v>312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402</v>
      </c>
      <c r="U220" s="169" t="s">
        <v>262</v>
      </c>
      <c r="V220" s="169" t="s">
        <v>522</v>
      </c>
      <c r="W220" s="175">
        <v>1</v>
      </c>
      <c r="X220" s="169" t="s">
        <v>143</v>
      </c>
    </row>
    <row r="221" spans="2:24" hidden="1">
      <c r="B221" s="374"/>
      <c r="C221" s="374"/>
      <c r="D221" s="206">
        <v>5</v>
      </c>
      <c r="E221" s="169" t="s">
        <v>508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402</v>
      </c>
      <c r="U221" s="169" t="s">
        <v>262</v>
      </c>
      <c r="V221" s="169" t="s">
        <v>463</v>
      </c>
      <c r="W221" s="175">
        <v>1</v>
      </c>
      <c r="X221" s="169" t="s">
        <v>273</v>
      </c>
    </row>
    <row r="222" spans="2:24" hidden="1">
      <c r="B222" s="374"/>
      <c r="C222" s="374"/>
      <c r="D222" s="206">
        <v>6</v>
      </c>
      <c r="E222" s="169" t="s">
        <v>308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402</v>
      </c>
      <c r="U222" s="169" t="s">
        <v>262</v>
      </c>
      <c r="V222" s="169" t="s">
        <v>458</v>
      </c>
      <c r="W222" s="175">
        <v>1</v>
      </c>
      <c r="X222" s="169" t="s">
        <v>273</v>
      </c>
    </row>
    <row r="223" spans="2:24" hidden="1">
      <c r="B223" s="374"/>
      <c r="C223" s="374"/>
      <c r="D223" s="206">
        <v>7</v>
      </c>
      <c r="E223" s="169" t="s">
        <v>548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402</v>
      </c>
      <c r="U223" s="169" t="s">
        <v>262</v>
      </c>
      <c r="V223" s="169" t="s">
        <v>483</v>
      </c>
      <c r="W223" s="175">
        <v>1</v>
      </c>
      <c r="X223" s="169" t="s">
        <v>273</v>
      </c>
    </row>
    <row r="224" spans="2:24" hidden="1">
      <c r="B224" s="374"/>
      <c r="C224" s="374"/>
      <c r="D224" s="206">
        <v>8</v>
      </c>
      <c r="E224" s="169" t="s">
        <v>526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402</v>
      </c>
      <c r="U224" s="169" t="s">
        <v>262</v>
      </c>
      <c r="V224" s="169" t="s">
        <v>309</v>
      </c>
      <c r="W224" s="175">
        <v>1</v>
      </c>
      <c r="X224" s="169" t="s">
        <v>132</v>
      </c>
    </row>
    <row r="225" spans="2:24" hidden="1">
      <c r="B225" s="374"/>
      <c r="C225" s="374"/>
      <c r="D225" s="206">
        <v>9</v>
      </c>
      <c r="E225" s="169" t="s">
        <v>293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402</v>
      </c>
      <c r="U225" s="169" t="s">
        <v>262</v>
      </c>
      <c r="V225" s="169" t="s">
        <v>458</v>
      </c>
      <c r="W225" s="175">
        <v>1</v>
      </c>
      <c r="X225" s="169" t="s">
        <v>143</v>
      </c>
    </row>
    <row r="226" spans="2:24" hidden="1">
      <c r="B226" s="374"/>
      <c r="C226" s="374"/>
      <c r="D226" s="206">
        <v>10</v>
      </c>
      <c r="E226" s="169" t="s">
        <v>460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402</v>
      </c>
      <c r="U226" s="169" t="s">
        <v>262</v>
      </c>
      <c r="V226" s="169" t="s">
        <v>522</v>
      </c>
      <c r="W226" s="175">
        <v>1</v>
      </c>
      <c r="X226" s="169" t="s">
        <v>204</v>
      </c>
    </row>
    <row r="227" spans="2:24" hidden="1">
      <c r="B227" s="517">
        <v>45892</v>
      </c>
      <c r="C227" s="374" t="s">
        <v>76</v>
      </c>
      <c r="D227" s="206">
        <v>1</v>
      </c>
      <c r="E227" s="169" t="s">
        <v>447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402</v>
      </c>
      <c r="U227" s="169" t="s">
        <v>262</v>
      </c>
      <c r="V227" s="169" t="s">
        <v>522</v>
      </c>
      <c r="W227" s="175">
        <v>1</v>
      </c>
      <c r="X227" s="169" t="s">
        <v>174</v>
      </c>
    </row>
    <row r="228" spans="2:24" hidden="1">
      <c r="B228" s="374"/>
      <c r="C228" s="374"/>
      <c r="D228" s="206">
        <v>2</v>
      </c>
      <c r="E228" s="169" t="s">
        <v>381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358</v>
      </c>
      <c r="U228" s="169" t="s">
        <v>262</v>
      </c>
      <c r="V228" s="169" t="s">
        <v>277</v>
      </c>
      <c r="W228" s="175">
        <v>1</v>
      </c>
      <c r="X228" s="169" t="s">
        <v>135</v>
      </c>
    </row>
    <row r="229" spans="2:24" hidden="1">
      <c r="B229" s="374"/>
      <c r="C229" s="374"/>
      <c r="D229" s="206">
        <v>3</v>
      </c>
      <c r="E229" s="169" t="s">
        <v>408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402</v>
      </c>
      <c r="U229" s="169" t="s">
        <v>262</v>
      </c>
      <c r="V229" s="169" t="s">
        <v>522</v>
      </c>
      <c r="W229" s="175">
        <v>1</v>
      </c>
      <c r="X229" s="169" t="s">
        <v>205</v>
      </c>
    </row>
    <row r="230" spans="2:24" hidden="1">
      <c r="B230" s="374"/>
      <c r="C230" s="374"/>
      <c r="D230" s="206">
        <v>4</v>
      </c>
      <c r="E230" s="169" t="s">
        <v>418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402</v>
      </c>
      <c r="U230" s="169" t="s">
        <v>262</v>
      </c>
      <c r="V230" s="169" t="s">
        <v>522</v>
      </c>
      <c r="W230" s="175">
        <v>1</v>
      </c>
      <c r="X230" s="169" t="s">
        <v>273</v>
      </c>
    </row>
    <row r="231" spans="2:24" hidden="1">
      <c r="B231" s="374"/>
      <c r="C231" s="374"/>
      <c r="D231" s="206">
        <v>5</v>
      </c>
      <c r="E231" s="169" t="s">
        <v>464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402</v>
      </c>
      <c r="U231" s="169" t="s">
        <v>262</v>
      </c>
      <c r="V231" s="169" t="s">
        <v>522</v>
      </c>
      <c r="W231" s="175">
        <v>1</v>
      </c>
      <c r="X231" s="169" t="s">
        <v>171</v>
      </c>
    </row>
    <row r="232" spans="2:24" hidden="1">
      <c r="B232" s="374"/>
      <c r="C232" s="374"/>
      <c r="D232" s="206">
        <v>6</v>
      </c>
      <c r="E232" s="169" t="s">
        <v>508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402</v>
      </c>
      <c r="U232" s="169" t="s">
        <v>262</v>
      </c>
      <c r="V232" s="169" t="s">
        <v>463</v>
      </c>
      <c r="W232" s="175">
        <v>1</v>
      </c>
      <c r="X232" s="169" t="s">
        <v>273</v>
      </c>
    </row>
    <row r="233" spans="2:24" hidden="1">
      <c r="B233" s="374"/>
      <c r="C233" s="374"/>
      <c r="D233" s="206">
        <v>7</v>
      </c>
      <c r="E233" s="169" t="s">
        <v>444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402</v>
      </c>
      <c r="U233" s="169" t="s">
        <v>262</v>
      </c>
      <c r="V233" s="169" t="s">
        <v>522</v>
      </c>
      <c r="W233" s="175">
        <v>1</v>
      </c>
      <c r="X233" s="169" t="s">
        <v>273</v>
      </c>
    </row>
    <row r="234" spans="2:24" hidden="1">
      <c r="B234" s="374"/>
      <c r="C234" s="374"/>
      <c r="D234" s="206">
        <v>8</v>
      </c>
      <c r="E234" s="169" t="s">
        <v>308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402</v>
      </c>
      <c r="U234" s="169" t="s">
        <v>262</v>
      </c>
      <c r="V234" s="169" t="s">
        <v>458</v>
      </c>
      <c r="W234" s="175">
        <v>1</v>
      </c>
      <c r="X234" s="169" t="s">
        <v>273</v>
      </c>
    </row>
    <row r="235" spans="2:24" hidden="1">
      <c r="B235" s="374"/>
      <c r="C235" s="374"/>
      <c r="D235" s="206">
        <v>9</v>
      </c>
      <c r="E235" s="169" t="s">
        <v>460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402</v>
      </c>
      <c r="U235" s="169" t="s">
        <v>262</v>
      </c>
      <c r="V235" s="169" t="s">
        <v>522</v>
      </c>
      <c r="W235" s="175">
        <v>1</v>
      </c>
      <c r="X235" s="169" t="s">
        <v>204</v>
      </c>
    </row>
    <row r="236" spans="2:24" hidden="1">
      <c r="B236" s="374"/>
      <c r="C236" s="374"/>
      <c r="D236" s="206">
        <v>10</v>
      </c>
      <c r="E236" s="169" t="s">
        <v>526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402</v>
      </c>
      <c r="U236" s="169" t="s">
        <v>262</v>
      </c>
      <c r="V236" s="169" t="s">
        <v>309</v>
      </c>
      <c r="W236" s="175">
        <v>1</v>
      </c>
      <c r="X236" s="169" t="s">
        <v>132</v>
      </c>
    </row>
    <row r="237" spans="2:24" hidden="1">
      <c r="B237" s="517">
        <v>45893</v>
      </c>
      <c r="C237" s="374" t="s">
        <v>71</v>
      </c>
      <c r="D237" s="206">
        <v>1</v>
      </c>
      <c r="E237" s="169" t="s">
        <v>457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402</v>
      </c>
      <c r="U237" s="169" t="s">
        <v>262</v>
      </c>
      <c r="V237" s="169" t="s">
        <v>522</v>
      </c>
      <c r="W237" s="175">
        <v>1</v>
      </c>
      <c r="X237" s="169" t="s">
        <v>163</v>
      </c>
    </row>
    <row r="238" spans="2:24" hidden="1">
      <c r="B238" s="374"/>
      <c r="C238" s="374"/>
      <c r="D238" s="206">
        <v>2</v>
      </c>
      <c r="E238" s="169" t="s">
        <v>444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402</v>
      </c>
      <c r="U238" s="169" t="s">
        <v>262</v>
      </c>
      <c r="V238" s="169" t="s">
        <v>522</v>
      </c>
      <c r="W238" s="175">
        <v>1</v>
      </c>
      <c r="X238" s="169" t="s">
        <v>273</v>
      </c>
    </row>
    <row r="239" spans="2:24" hidden="1">
      <c r="B239" s="374"/>
      <c r="C239" s="374"/>
      <c r="D239" s="206">
        <v>3</v>
      </c>
      <c r="E239" s="169" t="s">
        <v>508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402</v>
      </c>
      <c r="U239" s="169" t="s">
        <v>262</v>
      </c>
      <c r="V239" s="169" t="s">
        <v>463</v>
      </c>
      <c r="W239" s="175">
        <v>1</v>
      </c>
      <c r="X239" s="169" t="s">
        <v>273</v>
      </c>
    </row>
    <row r="240" spans="2:24" hidden="1">
      <c r="B240" s="374"/>
      <c r="C240" s="374"/>
      <c r="D240" s="206">
        <v>4</v>
      </c>
      <c r="E240" s="169" t="s">
        <v>308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402</v>
      </c>
      <c r="U240" s="169" t="s">
        <v>262</v>
      </c>
      <c r="V240" s="169" t="s">
        <v>458</v>
      </c>
      <c r="W240" s="175">
        <v>1</v>
      </c>
      <c r="X240" s="169" t="s">
        <v>273</v>
      </c>
    </row>
    <row r="241" spans="2:24" hidden="1">
      <c r="B241" s="374"/>
      <c r="C241" s="374"/>
      <c r="D241" s="206">
        <v>5</v>
      </c>
      <c r="E241" s="169" t="s">
        <v>418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402</v>
      </c>
      <c r="U241" s="169" t="s">
        <v>262</v>
      </c>
      <c r="V241" s="169" t="s">
        <v>522</v>
      </c>
      <c r="W241" s="175">
        <v>1</v>
      </c>
      <c r="X241" s="169" t="s">
        <v>273</v>
      </c>
    </row>
    <row r="242" spans="2:24" hidden="1">
      <c r="B242" s="374"/>
      <c r="C242" s="374"/>
      <c r="D242" s="206">
        <v>6</v>
      </c>
      <c r="E242" s="169" t="s">
        <v>526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402</v>
      </c>
      <c r="U242" s="169" t="s">
        <v>262</v>
      </c>
      <c r="V242" s="169" t="s">
        <v>309</v>
      </c>
      <c r="W242" s="175">
        <v>1</v>
      </c>
      <c r="X242" s="169" t="s">
        <v>132</v>
      </c>
    </row>
    <row r="243" spans="2:24" hidden="1">
      <c r="B243" s="374"/>
      <c r="C243" s="374"/>
      <c r="D243" s="206">
        <v>7</v>
      </c>
      <c r="E243" s="169" t="s">
        <v>293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402</v>
      </c>
      <c r="U243" s="169" t="s">
        <v>262</v>
      </c>
      <c r="V243" s="169" t="s">
        <v>458</v>
      </c>
      <c r="W243" s="175">
        <v>1</v>
      </c>
      <c r="X243" s="169" t="s">
        <v>143</v>
      </c>
    </row>
    <row r="244" spans="2:24" hidden="1">
      <c r="B244" s="374"/>
      <c r="C244" s="374"/>
      <c r="D244" s="206">
        <v>8</v>
      </c>
      <c r="E244" s="169" t="s">
        <v>460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402</v>
      </c>
      <c r="U244" s="169" t="s">
        <v>262</v>
      </c>
      <c r="V244" s="169" t="s">
        <v>522</v>
      </c>
      <c r="W244" s="175">
        <v>1</v>
      </c>
      <c r="X244" s="169" t="s">
        <v>204</v>
      </c>
    </row>
    <row r="245" spans="2:24" hidden="1">
      <c r="B245" s="374"/>
      <c r="C245" s="374"/>
      <c r="D245" s="206">
        <v>9</v>
      </c>
      <c r="E245" s="169" t="s">
        <v>312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402</v>
      </c>
      <c r="U245" s="169" t="s">
        <v>262</v>
      </c>
      <c r="V245" s="169" t="s">
        <v>522</v>
      </c>
      <c r="W245" s="175">
        <v>1</v>
      </c>
      <c r="X245" s="169" t="s">
        <v>143</v>
      </c>
    </row>
    <row r="246" spans="2:24" hidden="1">
      <c r="B246" s="374"/>
      <c r="C246" s="374"/>
      <c r="D246" s="206">
        <v>10</v>
      </c>
      <c r="E246" s="169" t="s">
        <v>408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402</v>
      </c>
      <c r="U246" s="169" t="s">
        <v>262</v>
      </c>
      <c r="V246" s="169" t="s">
        <v>522</v>
      </c>
      <c r="W246" s="175">
        <v>1</v>
      </c>
      <c r="X246" s="169" t="s">
        <v>205</v>
      </c>
    </row>
    <row r="247" spans="2:24" hidden="1">
      <c r="B247" s="517">
        <v>45894</v>
      </c>
      <c r="C247" s="374" t="s">
        <v>77</v>
      </c>
      <c r="D247" s="206">
        <v>1</v>
      </c>
      <c r="E247" s="169" t="s">
        <v>457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402</v>
      </c>
      <c r="U247" s="169" t="s">
        <v>262</v>
      </c>
      <c r="V247" s="169" t="s">
        <v>522</v>
      </c>
      <c r="W247" s="175">
        <v>1</v>
      </c>
      <c r="X247" s="169" t="s">
        <v>163</v>
      </c>
    </row>
    <row r="248" spans="2:24" hidden="1">
      <c r="B248" s="374"/>
      <c r="C248" s="374"/>
      <c r="D248" s="206">
        <v>2</v>
      </c>
      <c r="E248" s="169" t="s">
        <v>508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402</v>
      </c>
      <c r="U248" s="169" t="s">
        <v>262</v>
      </c>
      <c r="V248" s="169" t="s">
        <v>463</v>
      </c>
      <c r="W248" s="175">
        <v>1</v>
      </c>
      <c r="X248" s="169" t="s">
        <v>273</v>
      </c>
    </row>
    <row r="249" spans="2:24" hidden="1">
      <c r="B249" s="374"/>
      <c r="C249" s="374"/>
      <c r="D249" s="206">
        <v>3</v>
      </c>
      <c r="E249" s="169" t="s">
        <v>418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402</v>
      </c>
      <c r="U249" s="169" t="s">
        <v>262</v>
      </c>
      <c r="V249" s="169" t="s">
        <v>522</v>
      </c>
      <c r="W249" s="175">
        <v>1</v>
      </c>
      <c r="X249" s="169" t="s">
        <v>273</v>
      </c>
    </row>
    <row r="250" spans="2:24" hidden="1">
      <c r="B250" s="374"/>
      <c r="C250" s="374"/>
      <c r="D250" s="206">
        <v>4</v>
      </c>
      <c r="E250" s="169" t="s">
        <v>308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402</v>
      </c>
      <c r="U250" s="169" t="s">
        <v>262</v>
      </c>
      <c r="V250" s="169" t="s">
        <v>458</v>
      </c>
      <c r="W250" s="175">
        <v>1</v>
      </c>
      <c r="X250" s="169" t="s">
        <v>273</v>
      </c>
    </row>
    <row r="251" spans="2:24" hidden="1">
      <c r="B251" s="374"/>
      <c r="C251" s="374"/>
      <c r="D251" s="206">
        <v>5</v>
      </c>
      <c r="E251" s="169" t="s">
        <v>444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402</v>
      </c>
      <c r="U251" s="169" t="s">
        <v>262</v>
      </c>
      <c r="V251" s="169" t="s">
        <v>522</v>
      </c>
      <c r="W251" s="175">
        <v>1</v>
      </c>
      <c r="X251" s="169" t="s">
        <v>273</v>
      </c>
    </row>
    <row r="252" spans="2:24" hidden="1">
      <c r="B252" s="374"/>
      <c r="C252" s="374"/>
      <c r="D252" s="206">
        <v>6</v>
      </c>
      <c r="E252" s="169" t="s">
        <v>312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402</v>
      </c>
      <c r="U252" s="169" t="s">
        <v>262</v>
      </c>
      <c r="V252" s="169" t="s">
        <v>522</v>
      </c>
      <c r="W252" s="175">
        <v>1</v>
      </c>
      <c r="X252" s="169" t="s">
        <v>143</v>
      </c>
    </row>
    <row r="253" spans="2:24" hidden="1">
      <c r="B253" s="374"/>
      <c r="C253" s="374"/>
      <c r="D253" s="206">
        <v>7</v>
      </c>
      <c r="E253" s="169" t="s">
        <v>293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402</v>
      </c>
      <c r="U253" s="169" t="s">
        <v>262</v>
      </c>
      <c r="V253" s="169" t="s">
        <v>458</v>
      </c>
      <c r="W253" s="175">
        <v>1</v>
      </c>
      <c r="X253" s="169" t="s">
        <v>143</v>
      </c>
    </row>
    <row r="254" spans="2:24" hidden="1">
      <c r="B254" s="374"/>
      <c r="C254" s="374"/>
      <c r="D254" s="206">
        <v>8</v>
      </c>
      <c r="E254" s="169" t="s">
        <v>548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402</v>
      </c>
      <c r="U254" s="169" t="s">
        <v>262</v>
      </c>
      <c r="V254" s="169" t="s">
        <v>483</v>
      </c>
      <c r="W254" s="175">
        <v>1</v>
      </c>
      <c r="X254" s="169" t="s">
        <v>273</v>
      </c>
    </row>
    <row r="255" spans="2:24" hidden="1">
      <c r="B255" s="374"/>
      <c r="C255" s="374"/>
      <c r="D255" s="206">
        <v>9</v>
      </c>
      <c r="E255" s="169" t="s">
        <v>311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402</v>
      </c>
      <c r="U255" s="169" t="s">
        <v>262</v>
      </c>
      <c r="V255" s="169" t="s">
        <v>310</v>
      </c>
      <c r="W255" s="175">
        <v>1</v>
      </c>
      <c r="X255" s="169" t="s">
        <v>273</v>
      </c>
    </row>
    <row r="256" spans="2:24" hidden="1">
      <c r="B256" s="374"/>
      <c r="C256" s="374"/>
      <c r="D256" s="206">
        <v>10</v>
      </c>
      <c r="E256" s="169" t="s">
        <v>526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402</v>
      </c>
      <c r="U256" s="169" t="s">
        <v>262</v>
      </c>
      <c r="V256" s="169" t="s">
        <v>309</v>
      </c>
      <c r="W256" s="175">
        <v>1</v>
      </c>
      <c r="X256" s="169" t="s">
        <v>132</v>
      </c>
    </row>
    <row r="257" spans="2:24" hidden="1">
      <c r="B257" s="517">
        <v>45895</v>
      </c>
      <c r="C257" s="374" t="s">
        <v>78</v>
      </c>
      <c r="D257" s="206">
        <v>1</v>
      </c>
      <c r="E257" s="169" t="s">
        <v>444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402</v>
      </c>
      <c r="U257" s="169" t="s">
        <v>262</v>
      </c>
      <c r="V257" s="169" t="s">
        <v>522</v>
      </c>
      <c r="W257" s="175">
        <v>1</v>
      </c>
      <c r="X257" s="169" t="s">
        <v>273</v>
      </c>
    </row>
    <row r="258" spans="2:24" hidden="1">
      <c r="B258" s="374"/>
      <c r="C258" s="374"/>
      <c r="D258" s="206">
        <v>2</v>
      </c>
      <c r="E258" s="169" t="s">
        <v>508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402</v>
      </c>
      <c r="U258" s="169" t="s">
        <v>262</v>
      </c>
      <c r="V258" s="169" t="s">
        <v>463</v>
      </c>
      <c r="W258" s="175">
        <v>1</v>
      </c>
      <c r="X258" s="169" t="s">
        <v>273</v>
      </c>
    </row>
    <row r="259" spans="2:24" hidden="1">
      <c r="B259" s="374"/>
      <c r="C259" s="374"/>
      <c r="D259" s="206">
        <v>3</v>
      </c>
      <c r="E259" s="169" t="s">
        <v>312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402</v>
      </c>
      <c r="U259" s="169" t="s">
        <v>262</v>
      </c>
      <c r="V259" s="169" t="s">
        <v>522</v>
      </c>
      <c r="W259" s="175">
        <v>1</v>
      </c>
      <c r="X259" s="169" t="s">
        <v>143</v>
      </c>
    </row>
    <row r="260" spans="2:24" hidden="1">
      <c r="B260" s="374"/>
      <c r="C260" s="374"/>
      <c r="D260" s="206">
        <v>4</v>
      </c>
      <c r="E260" s="169" t="s">
        <v>308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402</v>
      </c>
      <c r="U260" s="169" t="s">
        <v>262</v>
      </c>
      <c r="V260" s="169" t="s">
        <v>458</v>
      </c>
      <c r="W260" s="175">
        <v>1</v>
      </c>
      <c r="X260" s="169" t="s">
        <v>273</v>
      </c>
    </row>
    <row r="261" spans="2:24" hidden="1">
      <c r="B261" s="374"/>
      <c r="C261" s="374"/>
      <c r="D261" s="206">
        <v>5</v>
      </c>
      <c r="E261" s="169" t="s">
        <v>418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402</v>
      </c>
      <c r="U261" s="169" t="s">
        <v>262</v>
      </c>
      <c r="V261" s="169" t="s">
        <v>522</v>
      </c>
      <c r="W261" s="175">
        <v>1</v>
      </c>
      <c r="X261" s="169" t="s">
        <v>273</v>
      </c>
    </row>
    <row r="262" spans="2:24" hidden="1">
      <c r="B262" s="374"/>
      <c r="C262" s="374"/>
      <c r="D262" s="206">
        <v>6</v>
      </c>
      <c r="E262" s="169" t="s">
        <v>293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402</v>
      </c>
      <c r="U262" s="169" t="s">
        <v>262</v>
      </c>
      <c r="V262" s="169" t="s">
        <v>458</v>
      </c>
      <c r="W262" s="175">
        <v>1</v>
      </c>
      <c r="X262" s="169" t="s">
        <v>143</v>
      </c>
    </row>
    <row r="263" spans="2:24" hidden="1">
      <c r="B263" s="374"/>
      <c r="C263" s="374"/>
      <c r="D263" s="206">
        <v>7</v>
      </c>
      <c r="E263" s="169" t="s">
        <v>311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402</v>
      </c>
      <c r="U263" s="169" t="s">
        <v>262</v>
      </c>
      <c r="V263" s="169" t="s">
        <v>310</v>
      </c>
      <c r="W263" s="175">
        <v>1</v>
      </c>
      <c r="X263" s="169" t="s">
        <v>273</v>
      </c>
    </row>
    <row r="264" spans="2:24" hidden="1">
      <c r="B264" s="374"/>
      <c r="C264" s="374"/>
      <c r="D264" s="206">
        <v>8</v>
      </c>
      <c r="E264" s="169" t="s">
        <v>548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402</v>
      </c>
      <c r="U264" s="169" t="s">
        <v>262</v>
      </c>
      <c r="V264" s="169" t="s">
        <v>483</v>
      </c>
      <c r="W264" s="175">
        <v>1</v>
      </c>
      <c r="X264" s="169" t="s">
        <v>273</v>
      </c>
    </row>
    <row r="265" spans="2:24" hidden="1">
      <c r="B265" s="374"/>
      <c r="C265" s="374"/>
      <c r="D265" s="206">
        <v>9</v>
      </c>
      <c r="E265" s="169" t="s">
        <v>460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402</v>
      </c>
      <c r="U265" s="169" t="s">
        <v>262</v>
      </c>
      <c r="V265" s="169" t="s">
        <v>522</v>
      </c>
      <c r="W265" s="175">
        <v>1</v>
      </c>
      <c r="X265" s="169" t="s">
        <v>204</v>
      </c>
    </row>
    <row r="266" spans="2:24" hidden="1">
      <c r="B266" s="374"/>
      <c r="C266" s="374"/>
      <c r="D266" s="206">
        <v>10</v>
      </c>
      <c r="E266" s="169" t="s">
        <v>526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402</v>
      </c>
      <c r="U266" s="169" t="s">
        <v>262</v>
      </c>
      <c r="V266" s="169" t="s">
        <v>309</v>
      </c>
      <c r="W266" s="175">
        <v>1</v>
      </c>
      <c r="X266" s="169" t="s">
        <v>132</v>
      </c>
    </row>
    <row r="267" spans="2:24" hidden="1">
      <c r="B267" s="517">
        <v>45896</v>
      </c>
      <c r="C267" s="374" t="s">
        <v>79</v>
      </c>
      <c r="D267" s="206">
        <v>1</v>
      </c>
      <c r="E267" s="169" t="s">
        <v>457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402</v>
      </c>
      <c r="U267" s="169" t="s">
        <v>262</v>
      </c>
      <c r="V267" s="169" t="s">
        <v>522</v>
      </c>
      <c r="W267" s="175">
        <v>1</v>
      </c>
      <c r="X267" s="169" t="s">
        <v>163</v>
      </c>
    </row>
    <row r="268" spans="2:24" hidden="1">
      <c r="B268" s="374"/>
      <c r="C268" s="374"/>
      <c r="D268" s="206">
        <v>2</v>
      </c>
      <c r="E268" s="169" t="s">
        <v>444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402</v>
      </c>
      <c r="U268" s="169" t="s">
        <v>262</v>
      </c>
      <c r="V268" s="169" t="s">
        <v>522</v>
      </c>
      <c r="W268" s="175">
        <v>1</v>
      </c>
      <c r="X268" s="169" t="s">
        <v>273</v>
      </c>
    </row>
    <row r="269" spans="2:24" hidden="1">
      <c r="B269" s="374"/>
      <c r="C269" s="374"/>
      <c r="D269" s="206">
        <v>3</v>
      </c>
      <c r="E269" s="169" t="s">
        <v>408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402</v>
      </c>
      <c r="U269" s="169" t="s">
        <v>262</v>
      </c>
      <c r="V269" s="169" t="s">
        <v>522</v>
      </c>
      <c r="W269" s="175">
        <v>1</v>
      </c>
      <c r="X269" s="169" t="s">
        <v>205</v>
      </c>
    </row>
    <row r="270" spans="2:24" hidden="1">
      <c r="B270" s="374"/>
      <c r="C270" s="374"/>
      <c r="D270" s="206">
        <v>4</v>
      </c>
      <c r="E270" s="169" t="s">
        <v>311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402</v>
      </c>
      <c r="U270" s="169" t="s">
        <v>262</v>
      </c>
      <c r="V270" s="169" t="s">
        <v>310</v>
      </c>
      <c r="W270" s="175">
        <v>1</v>
      </c>
      <c r="X270" s="169" t="s">
        <v>273</v>
      </c>
    </row>
    <row r="271" spans="2:24" hidden="1">
      <c r="B271" s="374"/>
      <c r="C271" s="374"/>
      <c r="D271" s="206">
        <v>5</v>
      </c>
      <c r="E271" s="169" t="s">
        <v>418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402</v>
      </c>
      <c r="U271" s="169" t="s">
        <v>262</v>
      </c>
      <c r="V271" s="169" t="s">
        <v>522</v>
      </c>
      <c r="W271" s="175">
        <v>1</v>
      </c>
      <c r="X271" s="169" t="s">
        <v>273</v>
      </c>
    </row>
    <row r="272" spans="2:24" hidden="1">
      <c r="B272" s="374"/>
      <c r="C272" s="374"/>
      <c r="D272" s="206">
        <v>6</v>
      </c>
      <c r="E272" s="169" t="s">
        <v>429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402</v>
      </c>
      <c r="U272" s="169" t="s">
        <v>262</v>
      </c>
      <c r="V272" s="169" t="s">
        <v>532</v>
      </c>
      <c r="W272" s="175">
        <v>1</v>
      </c>
      <c r="X272" s="169" t="s">
        <v>273</v>
      </c>
    </row>
    <row r="273" spans="2:24" hidden="1">
      <c r="B273" s="374"/>
      <c r="C273" s="374"/>
      <c r="D273" s="206">
        <v>7</v>
      </c>
      <c r="E273" s="169" t="s">
        <v>508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402</v>
      </c>
      <c r="U273" s="169" t="s">
        <v>262</v>
      </c>
      <c r="V273" s="169" t="s">
        <v>463</v>
      </c>
      <c r="W273" s="175">
        <v>1</v>
      </c>
      <c r="X273" s="169" t="s">
        <v>273</v>
      </c>
    </row>
    <row r="274" spans="2:24" hidden="1">
      <c r="B274" s="374"/>
      <c r="C274" s="374"/>
      <c r="D274" s="206">
        <v>8</v>
      </c>
      <c r="E274" s="169" t="s">
        <v>308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402</v>
      </c>
      <c r="U274" s="169" t="s">
        <v>262</v>
      </c>
      <c r="V274" s="169" t="s">
        <v>458</v>
      </c>
      <c r="W274" s="175">
        <v>1</v>
      </c>
      <c r="X274" s="169" t="s">
        <v>273</v>
      </c>
    </row>
    <row r="275" spans="2:24" hidden="1">
      <c r="B275" s="374"/>
      <c r="C275" s="374"/>
      <c r="D275" s="206">
        <v>9</v>
      </c>
      <c r="E275" s="169" t="s">
        <v>312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402</v>
      </c>
      <c r="U275" s="169" t="s">
        <v>262</v>
      </c>
      <c r="V275" s="169" t="s">
        <v>522</v>
      </c>
      <c r="W275" s="175">
        <v>1</v>
      </c>
      <c r="X275" s="169" t="s">
        <v>143</v>
      </c>
    </row>
    <row r="276" spans="2:24" hidden="1">
      <c r="B276" s="374"/>
      <c r="C276" s="374"/>
      <c r="D276" s="206">
        <v>10</v>
      </c>
      <c r="E276" s="169" t="s">
        <v>293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402</v>
      </c>
      <c r="U276" s="169" t="s">
        <v>262</v>
      </c>
      <c r="V276" s="169" t="s">
        <v>458</v>
      </c>
      <c r="W276" s="175">
        <v>1</v>
      </c>
      <c r="X276" s="169" t="s">
        <v>143</v>
      </c>
    </row>
    <row r="277" spans="2:24" hidden="1">
      <c r="B277" s="517">
        <v>45897</v>
      </c>
      <c r="C277" s="374" t="s">
        <v>80</v>
      </c>
      <c r="D277" s="206">
        <v>1</v>
      </c>
      <c r="E277" s="169" t="s">
        <v>311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402</v>
      </c>
      <c r="U277" s="169" t="s">
        <v>262</v>
      </c>
      <c r="V277" s="169" t="s">
        <v>310</v>
      </c>
      <c r="W277" s="175">
        <v>1</v>
      </c>
      <c r="X277" s="169" t="s">
        <v>273</v>
      </c>
    </row>
    <row r="278" spans="2:24" hidden="1">
      <c r="B278" s="374"/>
      <c r="C278" s="374"/>
      <c r="D278" s="206">
        <v>2</v>
      </c>
      <c r="E278" s="169" t="s">
        <v>423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402</v>
      </c>
      <c r="U278" s="169" t="s">
        <v>262</v>
      </c>
      <c r="V278" s="169" t="s">
        <v>310</v>
      </c>
      <c r="W278" s="175">
        <v>1</v>
      </c>
      <c r="X278" s="169" t="s">
        <v>273</v>
      </c>
    </row>
    <row r="279" spans="2:24" hidden="1">
      <c r="B279" s="374"/>
      <c r="C279" s="374"/>
      <c r="D279" s="206">
        <v>3</v>
      </c>
      <c r="E279" s="169" t="s">
        <v>444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402</v>
      </c>
      <c r="U279" s="169" t="s">
        <v>262</v>
      </c>
      <c r="V279" s="169" t="s">
        <v>522</v>
      </c>
      <c r="W279" s="175">
        <v>1</v>
      </c>
      <c r="X279" s="169" t="s">
        <v>273</v>
      </c>
    </row>
    <row r="280" spans="2:24" hidden="1">
      <c r="B280" s="374"/>
      <c r="C280" s="374"/>
      <c r="D280" s="206">
        <v>4</v>
      </c>
      <c r="E280" s="169" t="s">
        <v>504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402</v>
      </c>
      <c r="U280" s="169" t="s">
        <v>262</v>
      </c>
      <c r="V280" s="169" t="s">
        <v>309</v>
      </c>
      <c r="W280" s="175">
        <v>1</v>
      </c>
      <c r="X280" s="169" t="s">
        <v>145</v>
      </c>
    </row>
    <row r="281" spans="2:24" hidden="1">
      <c r="B281" s="374"/>
      <c r="C281" s="374"/>
      <c r="D281" s="206">
        <v>5</v>
      </c>
      <c r="E281" s="169" t="s">
        <v>508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402</v>
      </c>
      <c r="U281" s="169" t="s">
        <v>262</v>
      </c>
      <c r="V281" s="169" t="s">
        <v>463</v>
      </c>
      <c r="W281" s="175">
        <v>1</v>
      </c>
      <c r="X281" s="169" t="s">
        <v>273</v>
      </c>
    </row>
    <row r="282" spans="2:24" hidden="1">
      <c r="B282" s="374"/>
      <c r="C282" s="374"/>
      <c r="D282" s="206">
        <v>6</v>
      </c>
      <c r="E282" s="169" t="s">
        <v>308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402</v>
      </c>
      <c r="U282" s="169" t="s">
        <v>262</v>
      </c>
      <c r="V282" s="169" t="s">
        <v>458</v>
      </c>
      <c r="W282" s="175">
        <v>1</v>
      </c>
      <c r="X282" s="169" t="s">
        <v>273</v>
      </c>
    </row>
    <row r="283" spans="2:24" hidden="1">
      <c r="B283" s="374"/>
      <c r="C283" s="374"/>
      <c r="D283" s="206">
        <v>7</v>
      </c>
      <c r="E283" s="169" t="s">
        <v>312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402</v>
      </c>
      <c r="U283" s="169" t="s">
        <v>262</v>
      </c>
      <c r="V283" s="169" t="s">
        <v>522</v>
      </c>
      <c r="W283" s="175">
        <v>1</v>
      </c>
      <c r="X283" s="169" t="s">
        <v>143</v>
      </c>
    </row>
    <row r="284" spans="2:24" hidden="1">
      <c r="B284" s="374"/>
      <c r="C284" s="374"/>
      <c r="D284" s="206">
        <v>8</v>
      </c>
      <c r="E284" s="169" t="s">
        <v>293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402</v>
      </c>
      <c r="U284" s="169" t="s">
        <v>262</v>
      </c>
      <c r="V284" s="169" t="s">
        <v>458</v>
      </c>
      <c r="W284" s="175">
        <v>1</v>
      </c>
      <c r="X284" s="169" t="s">
        <v>143</v>
      </c>
    </row>
    <row r="285" spans="2:24" hidden="1">
      <c r="B285" s="374"/>
      <c r="C285" s="374"/>
      <c r="D285" s="206">
        <v>9</v>
      </c>
      <c r="E285" s="169" t="s">
        <v>454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402</v>
      </c>
      <c r="U285" s="169" t="s">
        <v>262</v>
      </c>
      <c r="V285" s="169" t="s">
        <v>532</v>
      </c>
      <c r="W285" s="175">
        <v>1</v>
      </c>
      <c r="X285" s="169" t="s">
        <v>273</v>
      </c>
    </row>
    <row r="286" spans="2:24" hidden="1">
      <c r="B286" s="374"/>
      <c r="C286" s="374"/>
      <c r="D286" s="206">
        <v>10</v>
      </c>
      <c r="E286" s="169" t="s">
        <v>548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402</v>
      </c>
      <c r="U286" s="169" t="s">
        <v>262</v>
      </c>
      <c r="V286" s="169" t="s">
        <v>483</v>
      </c>
      <c r="W286" s="175">
        <v>1</v>
      </c>
      <c r="X286" s="169" t="s">
        <v>273</v>
      </c>
    </row>
    <row r="287" spans="2:24" hidden="1">
      <c r="B287" s="517">
        <v>45898</v>
      </c>
      <c r="C287" s="374" t="s">
        <v>75</v>
      </c>
      <c r="D287" s="206">
        <v>1</v>
      </c>
      <c r="E287" s="169" t="s">
        <v>308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402</v>
      </c>
      <c r="U287" s="169" t="s">
        <v>262</v>
      </c>
      <c r="V287" s="169" t="s">
        <v>310</v>
      </c>
      <c r="W287" s="175">
        <v>1</v>
      </c>
      <c r="X287" s="169" t="s">
        <v>273</v>
      </c>
    </row>
    <row r="288" spans="2:24" hidden="1">
      <c r="B288" s="374"/>
      <c r="C288" s="374"/>
      <c r="D288" s="206">
        <v>2</v>
      </c>
      <c r="E288" s="169" t="s">
        <v>457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402</v>
      </c>
      <c r="U288" s="169" t="s">
        <v>262</v>
      </c>
      <c r="V288" s="169" t="s">
        <v>310</v>
      </c>
      <c r="W288" s="175">
        <v>1</v>
      </c>
      <c r="X288" s="169" t="s">
        <v>163</v>
      </c>
    </row>
    <row r="289" spans="2:24" hidden="1">
      <c r="B289" s="374"/>
      <c r="C289" s="374"/>
      <c r="D289" s="206">
        <v>3</v>
      </c>
      <c r="E289" s="169" t="s">
        <v>470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402</v>
      </c>
      <c r="U289" s="169" t="s">
        <v>262</v>
      </c>
      <c r="V289" s="169" t="s">
        <v>522</v>
      </c>
      <c r="W289" s="175">
        <v>1</v>
      </c>
      <c r="X289" s="169" t="s">
        <v>175</v>
      </c>
    </row>
    <row r="290" spans="2:24" hidden="1">
      <c r="B290" s="374"/>
      <c r="C290" s="374"/>
      <c r="D290" s="206">
        <v>4</v>
      </c>
      <c r="E290" s="169" t="s">
        <v>312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402</v>
      </c>
      <c r="U290" s="169" t="s">
        <v>262</v>
      </c>
      <c r="V290" s="169" t="s">
        <v>309</v>
      </c>
      <c r="W290" s="175">
        <v>1</v>
      </c>
      <c r="X290" s="169" t="s">
        <v>143</v>
      </c>
    </row>
    <row r="291" spans="2:24" hidden="1">
      <c r="B291" s="374"/>
      <c r="C291" s="374"/>
      <c r="D291" s="206">
        <v>5</v>
      </c>
      <c r="E291" s="169" t="s">
        <v>508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402</v>
      </c>
      <c r="U291" s="169" t="s">
        <v>262</v>
      </c>
      <c r="V291" s="169" t="s">
        <v>463</v>
      </c>
      <c r="W291" s="175">
        <v>1</v>
      </c>
      <c r="X291" s="169" t="s">
        <v>273</v>
      </c>
    </row>
    <row r="292" spans="2:24" hidden="1">
      <c r="B292" s="374"/>
      <c r="C292" s="374"/>
      <c r="D292" s="206">
        <v>6</v>
      </c>
      <c r="E292" s="169" t="s">
        <v>418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402</v>
      </c>
      <c r="U292" s="169" t="s">
        <v>262</v>
      </c>
      <c r="V292" s="169" t="s">
        <v>458</v>
      </c>
      <c r="W292" s="175">
        <v>1</v>
      </c>
      <c r="X292" s="169" t="s">
        <v>273</v>
      </c>
    </row>
    <row r="293" spans="2:24" hidden="1">
      <c r="B293" s="374"/>
      <c r="C293" s="374"/>
      <c r="D293" s="206">
        <v>7</v>
      </c>
      <c r="E293" s="169" t="s">
        <v>444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402</v>
      </c>
      <c r="U293" s="169" t="s">
        <v>262</v>
      </c>
      <c r="V293" s="169" t="s">
        <v>522</v>
      </c>
      <c r="W293" s="175">
        <v>1</v>
      </c>
      <c r="X293" s="169" t="s">
        <v>273</v>
      </c>
    </row>
    <row r="294" spans="2:24" hidden="1">
      <c r="B294" s="374"/>
      <c r="C294" s="374"/>
      <c r="D294" s="206">
        <v>8</v>
      </c>
      <c r="E294" s="169" t="s">
        <v>460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402</v>
      </c>
      <c r="U294" s="169" t="s">
        <v>262</v>
      </c>
      <c r="V294" s="169" t="s">
        <v>458</v>
      </c>
      <c r="W294" s="175">
        <v>1</v>
      </c>
      <c r="X294" s="169" t="s">
        <v>204</v>
      </c>
    </row>
    <row r="295" spans="2:24" hidden="1">
      <c r="B295" s="374"/>
      <c r="C295" s="374"/>
      <c r="D295" s="206">
        <v>9</v>
      </c>
      <c r="E295" s="169" t="s">
        <v>311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402</v>
      </c>
      <c r="U295" s="169" t="s">
        <v>262</v>
      </c>
      <c r="V295" s="169" t="s">
        <v>532</v>
      </c>
      <c r="W295" s="175">
        <v>1</v>
      </c>
      <c r="X295" s="169" t="s">
        <v>273</v>
      </c>
    </row>
    <row r="296" spans="2:24" hidden="1">
      <c r="B296" s="374"/>
      <c r="C296" s="374"/>
      <c r="D296" s="206">
        <v>10</v>
      </c>
      <c r="E296" s="169" t="s">
        <v>548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402</v>
      </c>
      <c r="U296" s="169" t="s">
        <v>262</v>
      </c>
      <c r="V296" s="169" t="s">
        <v>483</v>
      </c>
      <c r="W296" s="175">
        <v>1</v>
      </c>
      <c r="X296" s="169" t="s">
        <v>273</v>
      </c>
    </row>
    <row r="297" spans="2:24" hidden="1">
      <c r="B297" s="517">
        <v>45899</v>
      </c>
      <c r="C297" s="374" t="s">
        <v>76</v>
      </c>
      <c r="D297" s="206">
        <v>1</v>
      </c>
      <c r="E297" s="169" t="s">
        <v>526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402</v>
      </c>
      <c r="U297" s="169" t="s">
        <v>262</v>
      </c>
      <c r="V297" s="169" t="s">
        <v>309</v>
      </c>
      <c r="W297" s="175">
        <v>1</v>
      </c>
      <c r="X297" s="169" t="s">
        <v>132</v>
      </c>
    </row>
    <row r="298" spans="2:24" hidden="1">
      <c r="B298" s="374"/>
      <c r="C298" s="374"/>
      <c r="D298" s="206">
        <v>2</v>
      </c>
      <c r="E298" s="169" t="s">
        <v>423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402</v>
      </c>
      <c r="U298" s="169" t="s">
        <v>262</v>
      </c>
      <c r="V298" s="169" t="s">
        <v>310</v>
      </c>
      <c r="W298" s="175">
        <v>1</v>
      </c>
      <c r="X298" s="169" t="s">
        <v>273</v>
      </c>
    </row>
    <row r="299" spans="2:24" hidden="1">
      <c r="B299" s="374"/>
      <c r="C299" s="374"/>
      <c r="D299" s="206">
        <v>3</v>
      </c>
      <c r="E299" s="169" t="s">
        <v>320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402</v>
      </c>
      <c r="U299" s="169" t="s">
        <v>262</v>
      </c>
      <c r="V299" s="169" t="s">
        <v>458</v>
      </c>
      <c r="W299" s="175">
        <v>1</v>
      </c>
      <c r="X299" s="169" t="s">
        <v>133</v>
      </c>
    </row>
    <row r="300" spans="2:24" hidden="1">
      <c r="B300" s="374"/>
      <c r="C300" s="374"/>
      <c r="D300" s="206">
        <v>4</v>
      </c>
      <c r="E300" s="169" t="s">
        <v>311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402</v>
      </c>
      <c r="U300" s="169" t="s">
        <v>262</v>
      </c>
      <c r="V300" s="169" t="s">
        <v>310</v>
      </c>
      <c r="W300" s="175">
        <v>1</v>
      </c>
      <c r="X300" s="169" t="s">
        <v>273</v>
      </c>
    </row>
    <row r="301" spans="2:24" hidden="1">
      <c r="B301" s="374"/>
      <c r="C301" s="374"/>
      <c r="D301" s="206">
        <v>5</v>
      </c>
      <c r="E301" s="169" t="s">
        <v>408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402</v>
      </c>
      <c r="U301" s="169" t="s">
        <v>262</v>
      </c>
      <c r="V301" s="169" t="s">
        <v>522</v>
      </c>
      <c r="W301" s="175">
        <v>1</v>
      </c>
      <c r="X301" s="169" t="s">
        <v>205</v>
      </c>
    </row>
    <row r="302" spans="2:24" hidden="1">
      <c r="B302" s="374"/>
      <c r="C302" s="374"/>
      <c r="D302" s="206">
        <v>6</v>
      </c>
      <c r="E302" s="169" t="s">
        <v>293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402</v>
      </c>
      <c r="U302" s="169" t="s">
        <v>262</v>
      </c>
      <c r="V302" s="169" t="s">
        <v>458</v>
      </c>
      <c r="W302" s="175">
        <v>1</v>
      </c>
      <c r="X302" s="169" t="s">
        <v>143</v>
      </c>
    </row>
    <row r="303" spans="2:24" hidden="1">
      <c r="B303" s="374"/>
      <c r="C303" s="374"/>
      <c r="D303" s="206">
        <v>7</v>
      </c>
      <c r="E303" s="169" t="s">
        <v>392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402</v>
      </c>
      <c r="U303" s="169" t="s">
        <v>262</v>
      </c>
      <c r="V303" s="169" t="s">
        <v>522</v>
      </c>
      <c r="W303" s="175">
        <v>1</v>
      </c>
      <c r="X303" s="169" t="s">
        <v>161</v>
      </c>
    </row>
    <row r="304" spans="2:24" hidden="1">
      <c r="B304" s="374"/>
      <c r="C304" s="374"/>
      <c r="D304" s="206">
        <v>8</v>
      </c>
      <c r="E304" s="169" t="s">
        <v>308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402</v>
      </c>
      <c r="U304" s="169" t="s">
        <v>262</v>
      </c>
      <c r="V304" s="169" t="s">
        <v>309</v>
      </c>
      <c r="W304" s="175">
        <v>1</v>
      </c>
      <c r="X304" s="169" t="s">
        <v>273</v>
      </c>
    </row>
    <row r="305" spans="2:24" hidden="1">
      <c r="B305" s="374"/>
      <c r="C305" s="374"/>
      <c r="D305" s="206">
        <v>9</v>
      </c>
      <c r="E305" s="169" t="s">
        <v>447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402</v>
      </c>
      <c r="U305" s="169" t="s">
        <v>262</v>
      </c>
      <c r="V305" s="169" t="s">
        <v>522</v>
      </c>
      <c r="W305" s="175">
        <v>1</v>
      </c>
      <c r="X305" s="169" t="s">
        <v>174</v>
      </c>
    </row>
    <row r="306" spans="2:24" hidden="1">
      <c r="B306" s="374"/>
      <c r="C306" s="374"/>
      <c r="D306" s="206">
        <v>10</v>
      </c>
      <c r="E306" s="169" t="s">
        <v>294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402</v>
      </c>
      <c r="U306" s="169" t="s">
        <v>262</v>
      </c>
      <c r="V306" s="169" t="s">
        <v>458</v>
      </c>
      <c r="W306" s="175">
        <v>1</v>
      </c>
      <c r="X306" s="169" t="s">
        <v>134</v>
      </c>
    </row>
    <row r="307" spans="2:24" hidden="1">
      <c r="B307" s="518">
        <v>45900</v>
      </c>
      <c r="C307" s="374" t="s">
        <v>71</v>
      </c>
      <c r="D307" s="206">
        <v>1</v>
      </c>
      <c r="E307" s="169" t="s">
        <v>423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402</v>
      </c>
      <c r="U307" s="169" t="s">
        <v>262</v>
      </c>
      <c r="V307" s="169" t="s">
        <v>310</v>
      </c>
      <c r="W307" s="175">
        <v>1</v>
      </c>
      <c r="X307" s="169" t="s">
        <v>273</v>
      </c>
    </row>
    <row r="308" spans="2:24" hidden="1">
      <c r="B308" s="519"/>
      <c r="C308" s="374"/>
      <c r="D308" s="206">
        <v>2</v>
      </c>
      <c r="E308" s="169" t="s">
        <v>526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402</v>
      </c>
      <c r="U308" s="169" t="s">
        <v>262</v>
      </c>
      <c r="V308" s="169" t="s">
        <v>309</v>
      </c>
      <c r="W308" s="175">
        <v>1</v>
      </c>
      <c r="X308" s="169" t="s">
        <v>132</v>
      </c>
    </row>
    <row r="309" spans="2:24" hidden="1">
      <c r="B309" s="519"/>
      <c r="C309" s="374"/>
      <c r="D309" s="206">
        <v>3</v>
      </c>
      <c r="E309" s="169" t="s">
        <v>550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402</v>
      </c>
      <c r="U309" s="169" t="s">
        <v>262</v>
      </c>
      <c r="V309" s="169" t="s">
        <v>522</v>
      </c>
      <c r="W309" s="175">
        <v>1</v>
      </c>
      <c r="X309" s="169" t="s">
        <v>135</v>
      </c>
    </row>
    <row r="310" spans="2:24" hidden="1">
      <c r="B310" s="519"/>
      <c r="C310" s="374"/>
      <c r="D310" s="206">
        <v>4</v>
      </c>
      <c r="E310" s="169" t="s">
        <v>551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402</v>
      </c>
      <c r="U310" s="169" t="s">
        <v>262</v>
      </c>
      <c r="V310" s="169" t="s">
        <v>483</v>
      </c>
      <c r="W310" s="175">
        <v>1</v>
      </c>
      <c r="X310" s="169" t="s">
        <v>140</v>
      </c>
    </row>
    <row r="311" spans="2:24" hidden="1">
      <c r="B311" s="519"/>
      <c r="C311" s="374"/>
      <c r="D311" s="206">
        <v>5</v>
      </c>
      <c r="E311" s="169" t="s">
        <v>311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402</v>
      </c>
      <c r="U311" s="169" t="s">
        <v>262</v>
      </c>
      <c r="V311" s="169" t="s">
        <v>310</v>
      </c>
      <c r="W311" s="175">
        <v>1</v>
      </c>
      <c r="X311" s="169" t="s">
        <v>273</v>
      </c>
    </row>
    <row r="312" spans="2:24" hidden="1">
      <c r="B312" s="519"/>
      <c r="C312" s="374"/>
      <c r="D312" s="206">
        <v>6</v>
      </c>
      <c r="E312" s="169" t="s">
        <v>484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402</v>
      </c>
      <c r="U312" s="169" t="s">
        <v>262</v>
      </c>
      <c r="V312" s="169" t="s">
        <v>309</v>
      </c>
      <c r="W312" s="175">
        <v>1</v>
      </c>
      <c r="X312" s="169" t="s">
        <v>144</v>
      </c>
    </row>
    <row r="313" spans="2:24" hidden="1">
      <c r="B313" s="519"/>
      <c r="C313" s="374"/>
      <c r="D313" s="206">
        <v>7</v>
      </c>
      <c r="E313" s="169" t="s">
        <v>482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402</v>
      </c>
      <c r="U313" s="169" t="s">
        <v>262</v>
      </c>
      <c r="V313" s="169" t="s">
        <v>483</v>
      </c>
      <c r="W313" s="175">
        <v>1</v>
      </c>
      <c r="X313" s="169" t="s">
        <v>134</v>
      </c>
    </row>
    <row r="314" spans="2:24" hidden="1">
      <c r="B314" s="519"/>
      <c r="C314" s="374"/>
      <c r="D314" s="206">
        <v>8</v>
      </c>
      <c r="E314" s="169" t="s">
        <v>320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402</v>
      </c>
      <c r="U314" s="169" t="s">
        <v>262</v>
      </c>
      <c r="V314" s="169" t="s">
        <v>458</v>
      </c>
      <c r="W314" s="175">
        <v>1</v>
      </c>
      <c r="X314" s="169" t="s">
        <v>133</v>
      </c>
    </row>
    <row r="315" spans="2:24" hidden="1">
      <c r="B315" s="519"/>
      <c r="C315" s="374"/>
      <c r="D315" s="206">
        <v>9</v>
      </c>
      <c r="E315" s="169" t="s">
        <v>457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402</v>
      </c>
      <c r="U315" s="169" t="s">
        <v>262</v>
      </c>
      <c r="V315" s="169" t="s">
        <v>522</v>
      </c>
      <c r="W315" s="175">
        <v>1</v>
      </c>
      <c r="X315" s="169" t="s">
        <v>163</v>
      </c>
    </row>
    <row r="316" spans="2:24" hidden="1">
      <c r="B316" s="519"/>
      <c r="C316" s="374"/>
      <c r="D316" s="206">
        <v>10</v>
      </c>
      <c r="E316" s="169" t="s">
        <v>392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402</v>
      </c>
      <c r="U316" s="169" t="s">
        <v>262</v>
      </c>
      <c r="V316" s="169" t="s">
        <v>522</v>
      </c>
      <c r="W316" s="175">
        <v>1</v>
      </c>
      <c r="X316" s="169" t="s">
        <v>161</v>
      </c>
    </row>
    <row r="317" spans="2:24" hidden="1">
      <c r="B317" s="518">
        <v>45901</v>
      </c>
      <c r="C317" s="537" t="s">
        <v>77</v>
      </c>
      <c r="D317" s="206">
        <v>1</v>
      </c>
      <c r="E317" s="169" t="s">
        <v>526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402</v>
      </c>
      <c r="U317" s="169" t="s">
        <v>262</v>
      </c>
      <c r="V317" s="169" t="s">
        <v>309</v>
      </c>
      <c r="W317" s="175">
        <v>1</v>
      </c>
      <c r="X317" s="169" t="s">
        <v>132</v>
      </c>
    </row>
    <row r="318" spans="2:24" hidden="1">
      <c r="B318" s="519"/>
      <c r="C318" s="374"/>
      <c r="D318" s="206">
        <v>2</v>
      </c>
      <c r="E318" s="169" t="s">
        <v>537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402</v>
      </c>
      <c r="U318" s="169" t="s">
        <v>262</v>
      </c>
      <c r="V318" s="169" t="s">
        <v>309</v>
      </c>
      <c r="W318" s="175">
        <v>1</v>
      </c>
      <c r="X318" s="169" t="s">
        <v>143</v>
      </c>
    </row>
    <row r="319" spans="2:24" hidden="1">
      <c r="B319" s="519"/>
      <c r="C319" s="374"/>
      <c r="D319" s="206">
        <v>3</v>
      </c>
      <c r="E319" s="169" t="s">
        <v>550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402</v>
      </c>
      <c r="U319" s="169" t="s">
        <v>262</v>
      </c>
      <c r="V319" s="169" t="s">
        <v>522</v>
      </c>
      <c r="W319" s="175">
        <v>1</v>
      </c>
      <c r="X319" s="169" t="s">
        <v>135</v>
      </c>
    </row>
    <row r="320" spans="2:24" hidden="1">
      <c r="B320" s="519"/>
      <c r="C320" s="374"/>
      <c r="D320" s="206">
        <v>4</v>
      </c>
      <c r="E320" s="169" t="s">
        <v>423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402</v>
      </c>
      <c r="U320" s="169" t="s">
        <v>262</v>
      </c>
      <c r="V320" s="169" t="s">
        <v>310</v>
      </c>
      <c r="W320" s="175">
        <v>1</v>
      </c>
      <c r="X320" s="169" t="s">
        <v>273</v>
      </c>
    </row>
    <row r="321" spans="2:34" hidden="1">
      <c r="B321" s="519"/>
      <c r="C321" s="374"/>
      <c r="D321" s="206">
        <v>5</v>
      </c>
      <c r="E321" s="169" t="s">
        <v>311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402</v>
      </c>
      <c r="U321" s="169" t="s">
        <v>262</v>
      </c>
      <c r="V321" s="169" t="s">
        <v>310</v>
      </c>
      <c r="W321" s="175">
        <v>1</v>
      </c>
      <c r="X321" s="169" t="s">
        <v>273</v>
      </c>
    </row>
    <row r="322" spans="2:34" hidden="1">
      <c r="B322" s="519"/>
      <c r="C322" s="374"/>
      <c r="D322" s="206">
        <v>6</v>
      </c>
      <c r="E322" s="169" t="s">
        <v>551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402</v>
      </c>
      <c r="U322" s="169" t="s">
        <v>262</v>
      </c>
      <c r="V322" s="169" t="s">
        <v>483</v>
      </c>
      <c r="W322" s="175">
        <v>1</v>
      </c>
      <c r="X322" s="169" t="s">
        <v>140</v>
      </c>
    </row>
    <row r="323" spans="2:34" hidden="1">
      <c r="B323" s="519"/>
      <c r="C323" s="374"/>
      <c r="D323" s="206">
        <v>7</v>
      </c>
      <c r="E323" s="169" t="s">
        <v>484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402</v>
      </c>
      <c r="U323" s="169" t="s">
        <v>262</v>
      </c>
      <c r="V323" s="169" t="s">
        <v>309</v>
      </c>
      <c r="W323" s="175">
        <v>1</v>
      </c>
      <c r="X323" s="169" t="s">
        <v>144</v>
      </c>
    </row>
    <row r="324" spans="2:34" hidden="1">
      <c r="B324" s="519"/>
      <c r="C324" s="374"/>
      <c r="D324" s="206">
        <v>8</v>
      </c>
      <c r="E324" s="169" t="s">
        <v>482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402</v>
      </c>
      <c r="U324" s="169" t="s">
        <v>262</v>
      </c>
      <c r="V324" s="169" t="s">
        <v>483</v>
      </c>
      <c r="W324" s="175">
        <v>1</v>
      </c>
      <c r="X324" s="169" t="s">
        <v>134</v>
      </c>
    </row>
    <row r="325" spans="2:34" hidden="1">
      <c r="B325" s="519"/>
      <c r="C325" s="374"/>
      <c r="D325" s="206">
        <v>9</v>
      </c>
      <c r="E325" s="169" t="s">
        <v>320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402</v>
      </c>
      <c r="U325" s="169" t="s">
        <v>262</v>
      </c>
      <c r="V325" s="169" t="s">
        <v>458</v>
      </c>
      <c r="W325" s="175">
        <v>1</v>
      </c>
      <c r="X325" s="169" t="s">
        <v>133</v>
      </c>
    </row>
    <row r="326" spans="2:34" hidden="1">
      <c r="B326" s="519"/>
      <c r="C326" s="374"/>
      <c r="D326" s="206">
        <v>10</v>
      </c>
      <c r="E326" s="169" t="s">
        <v>457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402</v>
      </c>
      <c r="U326" s="169" t="s">
        <v>262</v>
      </c>
      <c r="V326" s="169" t="s">
        <v>522</v>
      </c>
      <c r="W326" s="175">
        <v>1</v>
      </c>
      <c r="X326" s="169" t="s">
        <v>163</v>
      </c>
    </row>
    <row r="327" spans="2:34" ht="14.25" hidden="1" customHeight="1">
      <c r="B327" s="518">
        <v>45902</v>
      </c>
      <c r="C327" s="374" t="str">
        <f>RIGHT(TEXT(B327,"aaa"),1)</f>
        <v>二</v>
      </c>
      <c r="D327" s="206">
        <v>1</v>
      </c>
      <c r="E327" s="169" t="s">
        <v>423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402</v>
      </c>
      <c r="U327" s="169" t="s">
        <v>262</v>
      </c>
      <c r="V327" s="169" t="s">
        <v>310</v>
      </c>
      <c r="W327" s="175">
        <v>1</v>
      </c>
      <c r="X327" s="169" t="s">
        <v>273</v>
      </c>
      <c r="Z327" s="513" t="s">
        <v>354</v>
      </c>
      <c r="AA327" s="513"/>
      <c r="AB327" s="513"/>
      <c r="AC327" s="513"/>
      <c r="AD327" s="513"/>
      <c r="AE327" s="513"/>
      <c r="AF327" s="513"/>
      <c r="AG327" s="513"/>
      <c r="AH327" s="513"/>
    </row>
    <row r="328" spans="2:34" hidden="1">
      <c r="B328" s="519"/>
      <c r="C328" s="374"/>
      <c r="D328" s="206">
        <v>2</v>
      </c>
      <c r="E328" s="169" t="s">
        <v>311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402</v>
      </c>
      <c r="U328" s="169" t="s">
        <v>262</v>
      </c>
      <c r="V328" s="169" t="s">
        <v>310</v>
      </c>
      <c r="W328" s="175">
        <v>1</v>
      </c>
      <c r="X328" s="169" t="s">
        <v>273</v>
      </c>
      <c r="Z328" s="513"/>
      <c r="AA328" s="513"/>
      <c r="AB328" s="513"/>
      <c r="AC328" s="513"/>
      <c r="AD328" s="513"/>
      <c r="AE328" s="513"/>
      <c r="AF328" s="513"/>
      <c r="AG328" s="513"/>
      <c r="AH328" s="513"/>
    </row>
    <row r="329" spans="2:34" hidden="1">
      <c r="B329" s="519"/>
      <c r="C329" s="374"/>
      <c r="D329" s="206">
        <v>3</v>
      </c>
      <c r="E329" s="169" t="s">
        <v>526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402</v>
      </c>
      <c r="U329" s="169" t="s">
        <v>262</v>
      </c>
      <c r="V329" s="169" t="s">
        <v>309</v>
      </c>
      <c r="W329" s="175">
        <v>1</v>
      </c>
      <c r="X329" s="169" t="s">
        <v>132</v>
      </c>
      <c r="Z329" s="513"/>
      <c r="AA329" s="513"/>
      <c r="AB329" s="513"/>
      <c r="AC329" s="513"/>
      <c r="AD329" s="513"/>
      <c r="AE329" s="513"/>
      <c r="AF329" s="513"/>
      <c r="AG329" s="513"/>
      <c r="AH329" s="513"/>
    </row>
    <row r="330" spans="2:34" ht="16.5" hidden="1">
      <c r="B330" s="519"/>
      <c r="C330" s="374"/>
      <c r="D330" s="206">
        <v>4</v>
      </c>
      <c r="E330" s="169" t="s">
        <v>484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402</v>
      </c>
      <c r="U330" s="169" t="s">
        <v>262</v>
      </c>
      <c r="V330" s="169" t="s">
        <v>309</v>
      </c>
      <c r="W330" s="175">
        <v>1</v>
      </c>
      <c r="X330" s="169" t="s">
        <v>144</v>
      </c>
      <c r="Z330" s="219" t="s">
        <v>373</v>
      </c>
      <c r="AA330" s="219" t="s">
        <v>374</v>
      </c>
      <c r="AB330" s="247" t="s">
        <v>375</v>
      </c>
      <c r="AC330" s="247" t="s">
        <v>272</v>
      </c>
      <c r="AD330" s="247" t="s">
        <v>376</v>
      </c>
      <c r="AE330" s="247" t="s">
        <v>377</v>
      </c>
      <c r="AF330" s="247" t="s">
        <v>378</v>
      </c>
      <c r="AG330" s="247" t="s">
        <v>379</v>
      </c>
      <c r="AH330" s="247" t="s">
        <v>380</v>
      </c>
    </row>
    <row r="331" spans="2:34" hidden="1">
      <c r="B331" s="519"/>
      <c r="C331" s="374"/>
      <c r="D331" s="206">
        <v>5</v>
      </c>
      <c r="E331" s="169" t="s">
        <v>320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402</v>
      </c>
      <c r="U331" s="169" t="s">
        <v>262</v>
      </c>
      <c r="V331" s="169" t="s">
        <v>458</v>
      </c>
      <c r="W331" s="175">
        <v>1</v>
      </c>
      <c r="X331" s="169" t="s">
        <v>133</v>
      </c>
      <c r="Y331" s="172" t="s">
        <v>384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519"/>
      <c r="C332" s="374"/>
      <c r="D332" s="206">
        <v>6</v>
      </c>
      <c r="E332" s="169" t="s">
        <v>457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402</v>
      </c>
      <c r="U332" s="169" t="s">
        <v>262</v>
      </c>
      <c r="V332" s="169" t="s">
        <v>522</v>
      </c>
      <c r="W332" s="175">
        <v>1</v>
      </c>
      <c r="X332" s="169" t="s">
        <v>163</v>
      </c>
      <c r="Y332" s="172" t="s">
        <v>388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519"/>
      <c r="C333" s="374"/>
      <c r="D333" s="206">
        <v>7</v>
      </c>
      <c r="E333" s="169" t="s">
        <v>392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402</v>
      </c>
      <c r="U333" s="169" t="s">
        <v>262</v>
      </c>
      <c r="V333" s="169" t="s">
        <v>522</v>
      </c>
      <c r="W333" s="175">
        <v>1</v>
      </c>
      <c r="X333" s="169" t="s">
        <v>161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519"/>
      <c r="C334" s="374"/>
      <c r="D334" s="206">
        <v>8</v>
      </c>
      <c r="E334" s="169" t="s">
        <v>552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402</v>
      </c>
      <c r="U334" s="169" t="s">
        <v>262</v>
      </c>
      <c r="V334" s="169" t="s">
        <v>458</v>
      </c>
      <c r="W334" s="175">
        <v>1</v>
      </c>
      <c r="X334" s="169" t="s">
        <v>146</v>
      </c>
      <c r="Y334" s="172" t="s">
        <v>389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519"/>
      <c r="C335" s="374"/>
      <c r="D335" s="206">
        <v>9</v>
      </c>
      <c r="E335" s="169" t="s">
        <v>408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402</v>
      </c>
      <c r="U335" s="169" t="s">
        <v>262</v>
      </c>
      <c r="V335" s="169" t="s">
        <v>522</v>
      </c>
      <c r="W335" s="175">
        <v>1</v>
      </c>
      <c r="X335" s="169" t="s">
        <v>205</v>
      </c>
      <c r="Y335" s="172" t="s">
        <v>388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519"/>
      <c r="C336" s="374"/>
      <c r="D336" s="206">
        <v>10</v>
      </c>
      <c r="E336" s="169" t="s">
        <v>308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402</v>
      </c>
      <c r="U336" s="169" t="s">
        <v>262</v>
      </c>
      <c r="V336" s="169" t="s">
        <v>309</v>
      </c>
      <c r="W336" s="175">
        <v>1</v>
      </c>
      <c r="X336" s="169" t="s">
        <v>273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518">
        <v>45903</v>
      </c>
      <c r="C337" s="374" t="str">
        <f t="shared" ref="C337" si="68">RIGHT(TEXT(B337,"aaa"),1)</f>
        <v>三</v>
      </c>
      <c r="D337" s="206">
        <v>1</v>
      </c>
      <c r="E337" s="169" t="s">
        <v>423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402</v>
      </c>
      <c r="U337" s="169" t="s">
        <v>262</v>
      </c>
      <c r="V337" s="169" t="s">
        <v>310</v>
      </c>
      <c r="W337" s="175">
        <v>1</v>
      </c>
      <c r="X337" s="169" t="s">
        <v>273</v>
      </c>
      <c r="Y337" s="172" t="s">
        <v>394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519"/>
      <c r="C338" s="374"/>
      <c r="D338" s="206">
        <v>2</v>
      </c>
      <c r="E338" s="169" t="s">
        <v>311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402</v>
      </c>
      <c r="U338" s="169" t="s">
        <v>262</v>
      </c>
      <c r="V338" s="169" t="s">
        <v>310</v>
      </c>
      <c r="W338" s="175">
        <v>1</v>
      </c>
      <c r="X338" s="169" t="s">
        <v>273</v>
      </c>
      <c r="Y338" s="172" t="s">
        <v>388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519"/>
      <c r="C339" s="374"/>
      <c r="D339" s="206">
        <v>3</v>
      </c>
      <c r="E339" s="169" t="s">
        <v>526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402</v>
      </c>
      <c r="U339" s="169" t="s">
        <v>262</v>
      </c>
      <c r="V339" s="169" t="s">
        <v>309</v>
      </c>
      <c r="W339" s="175">
        <v>1</v>
      </c>
      <c r="X339" s="169" t="s">
        <v>132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519"/>
      <c r="C340" s="374"/>
      <c r="D340" s="206">
        <v>4</v>
      </c>
      <c r="E340" s="169" t="s">
        <v>320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402</v>
      </c>
      <c r="U340" s="169" t="s">
        <v>262</v>
      </c>
      <c r="V340" s="169" t="s">
        <v>458</v>
      </c>
      <c r="W340" s="175">
        <v>1</v>
      </c>
      <c r="X340" s="169" t="s">
        <v>133</v>
      </c>
      <c r="Y340" s="172" t="s">
        <v>404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519"/>
      <c r="C341" s="374"/>
      <c r="D341" s="206">
        <v>5</v>
      </c>
      <c r="E341" s="169" t="s">
        <v>457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402</v>
      </c>
      <c r="U341" s="169" t="s">
        <v>262</v>
      </c>
      <c r="V341" s="169" t="s">
        <v>522</v>
      </c>
      <c r="W341" s="175">
        <v>1</v>
      </c>
      <c r="X341" s="169" t="s">
        <v>163</v>
      </c>
      <c r="Y341" s="172" t="s">
        <v>388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519"/>
      <c r="C342" s="374"/>
      <c r="D342" s="206">
        <v>6</v>
      </c>
      <c r="E342" s="169" t="s">
        <v>392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402</v>
      </c>
      <c r="U342" s="169" t="s">
        <v>262</v>
      </c>
      <c r="V342" s="169" t="s">
        <v>522</v>
      </c>
      <c r="W342" s="175">
        <v>1</v>
      </c>
      <c r="X342" s="169" t="s">
        <v>161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519"/>
      <c r="C343" s="374"/>
      <c r="D343" s="206">
        <v>7</v>
      </c>
      <c r="E343" s="169" t="s">
        <v>552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402</v>
      </c>
      <c r="U343" s="169" t="s">
        <v>262</v>
      </c>
      <c r="V343" s="169" t="s">
        <v>458</v>
      </c>
      <c r="W343" s="175">
        <v>1</v>
      </c>
      <c r="X343" s="169" t="s">
        <v>146</v>
      </c>
      <c r="Y343" s="172" t="s">
        <v>528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519"/>
      <c r="C344" s="374"/>
      <c r="D344" s="206">
        <v>8</v>
      </c>
      <c r="E344" s="169" t="s">
        <v>308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402</v>
      </c>
      <c r="U344" s="169" t="s">
        <v>262</v>
      </c>
      <c r="V344" s="169" t="s">
        <v>309</v>
      </c>
      <c r="W344" s="175">
        <v>1</v>
      </c>
      <c r="X344" s="169" t="s">
        <v>273</v>
      </c>
      <c r="Y344" s="172" t="s">
        <v>388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519"/>
      <c r="C345" s="374"/>
      <c r="D345" s="206">
        <v>9</v>
      </c>
      <c r="E345" s="169" t="s">
        <v>447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402</v>
      </c>
      <c r="U345" s="169" t="s">
        <v>262</v>
      </c>
      <c r="V345" s="169" t="s">
        <v>522</v>
      </c>
      <c r="W345" s="175">
        <v>1</v>
      </c>
      <c r="X345" s="169" t="s">
        <v>174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519"/>
      <c r="C346" s="374"/>
      <c r="D346" s="206">
        <v>10</v>
      </c>
      <c r="E346" s="169" t="s">
        <v>390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402</v>
      </c>
      <c r="U346" s="169" t="s">
        <v>262</v>
      </c>
      <c r="V346" s="169" t="s">
        <v>310</v>
      </c>
      <c r="W346" s="175">
        <v>1</v>
      </c>
      <c r="X346" s="169" t="s">
        <v>273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518">
        <v>45904</v>
      </c>
      <c r="C347" s="374" t="str">
        <f t="shared" ref="C347" si="76">RIGHT(TEXT(B347,"aaa"),1)</f>
        <v>四</v>
      </c>
      <c r="D347" s="206">
        <v>1</v>
      </c>
      <c r="E347" s="169" t="s">
        <v>423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402</v>
      </c>
      <c r="U347" s="169" t="s">
        <v>262</v>
      </c>
      <c r="V347" s="169" t="s">
        <v>310</v>
      </c>
      <c r="W347" s="175">
        <v>1</v>
      </c>
      <c r="X347" s="169" t="s">
        <v>273</v>
      </c>
      <c r="Y347" s="167" t="s">
        <v>476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519"/>
      <c r="C348" s="374"/>
      <c r="D348" s="206">
        <v>2</v>
      </c>
      <c r="E348" s="169" t="s">
        <v>311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402</v>
      </c>
      <c r="U348" s="169" t="s">
        <v>262</v>
      </c>
      <c r="V348" s="169" t="s">
        <v>310</v>
      </c>
      <c r="W348" s="175">
        <v>1</v>
      </c>
      <c r="X348" s="169" t="s">
        <v>273</v>
      </c>
      <c r="Y348" s="172" t="s">
        <v>388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519"/>
      <c r="C349" s="374"/>
      <c r="D349" s="206">
        <v>3</v>
      </c>
      <c r="E349" s="169" t="s">
        <v>457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402</v>
      </c>
      <c r="U349" s="169" t="s">
        <v>262</v>
      </c>
      <c r="V349" s="169" t="s">
        <v>522</v>
      </c>
      <c r="W349" s="175">
        <v>1</v>
      </c>
      <c r="X349" s="169" t="s">
        <v>163</v>
      </c>
    </row>
    <row r="350" spans="2:34" hidden="1">
      <c r="B350" s="519"/>
      <c r="C350" s="374"/>
      <c r="D350" s="206">
        <v>4</v>
      </c>
      <c r="E350" s="169" t="s">
        <v>408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402</v>
      </c>
      <c r="U350" s="169" t="s">
        <v>262</v>
      </c>
      <c r="V350" s="169" t="s">
        <v>522</v>
      </c>
      <c r="W350" s="175">
        <v>1</v>
      </c>
      <c r="X350" s="169" t="s">
        <v>205</v>
      </c>
    </row>
    <row r="351" spans="2:34" hidden="1">
      <c r="B351" s="519"/>
      <c r="C351" s="374"/>
      <c r="D351" s="206">
        <v>5</v>
      </c>
      <c r="E351" s="169" t="s">
        <v>320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402</v>
      </c>
      <c r="U351" s="169" t="s">
        <v>262</v>
      </c>
      <c r="V351" s="169" t="s">
        <v>458</v>
      </c>
      <c r="W351" s="175">
        <v>1</v>
      </c>
      <c r="X351" s="169" t="s">
        <v>133</v>
      </c>
    </row>
    <row r="352" spans="2:34" hidden="1">
      <c r="B352" s="519"/>
      <c r="C352" s="374"/>
      <c r="D352" s="206">
        <v>6</v>
      </c>
      <c r="E352" s="169" t="s">
        <v>392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402</v>
      </c>
      <c r="U352" s="169" t="s">
        <v>262</v>
      </c>
      <c r="V352" s="169" t="s">
        <v>522</v>
      </c>
      <c r="W352" s="175">
        <v>1</v>
      </c>
      <c r="X352" s="169" t="s">
        <v>161</v>
      </c>
    </row>
    <row r="353" spans="2:24" hidden="1">
      <c r="B353" s="519"/>
      <c r="C353" s="374"/>
      <c r="D353" s="206">
        <v>7</v>
      </c>
      <c r="E353" s="169" t="s">
        <v>308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402</v>
      </c>
      <c r="U353" s="169" t="s">
        <v>262</v>
      </c>
      <c r="V353" s="169" t="s">
        <v>309</v>
      </c>
      <c r="W353" s="175">
        <v>1</v>
      </c>
      <c r="X353" s="169" t="s">
        <v>273</v>
      </c>
    </row>
    <row r="354" spans="2:24" hidden="1">
      <c r="B354" s="519"/>
      <c r="C354" s="374"/>
      <c r="D354" s="206">
        <v>8</v>
      </c>
      <c r="E354" s="169" t="s">
        <v>390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402</v>
      </c>
      <c r="U354" s="169" t="s">
        <v>262</v>
      </c>
      <c r="V354" s="169" t="s">
        <v>310</v>
      </c>
      <c r="W354" s="175">
        <v>1</v>
      </c>
      <c r="X354" s="169" t="s">
        <v>273</v>
      </c>
    </row>
    <row r="355" spans="2:24" hidden="1">
      <c r="B355" s="519"/>
      <c r="C355" s="374"/>
      <c r="D355" s="206">
        <v>9</v>
      </c>
      <c r="E355" s="169" t="s">
        <v>451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402</v>
      </c>
      <c r="U355" s="169" t="s">
        <v>262</v>
      </c>
      <c r="V355" s="169" t="s">
        <v>522</v>
      </c>
      <c r="W355" s="175">
        <v>1</v>
      </c>
      <c r="X355" s="169" t="s">
        <v>172</v>
      </c>
    </row>
    <row r="356" spans="2:24" hidden="1">
      <c r="B356" s="519"/>
      <c r="C356" s="374"/>
      <c r="D356" s="206">
        <v>10</v>
      </c>
      <c r="E356" s="169" t="s">
        <v>470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402</v>
      </c>
      <c r="U356" s="169" t="s">
        <v>262</v>
      </c>
      <c r="V356" s="169" t="s">
        <v>522</v>
      </c>
      <c r="W356" s="175">
        <v>1</v>
      </c>
      <c r="X356" s="169" t="s">
        <v>175</v>
      </c>
    </row>
    <row r="357" spans="2:24" ht="14.25" hidden="1" customHeight="1">
      <c r="B357" s="518">
        <v>45905</v>
      </c>
      <c r="C357" s="374" t="str">
        <f t="shared" ref="C357" si="77">RIGHT(TEXT(B357,"aaa"),1)</f>
        <v>五</v>
      </c>
      <c r="D357" s="206">
        <v>1</v>
      </c>
      <c r="E357" s="169" t="s">
        <v>423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402</v>
      </c>
      <c r="U357" s="169" t="s">
        <v>262</v>
      </c>
      <c r="V357" s="169" t="s">
        <v>310</v>
      </c>
      <c r="W357" s="175">
        <v>1</v>
      </c>
      <c r="X357" s="169" t="s">
        <v>273</v>
      </c>
    </row>
    <row r="358" spans="2:24" hidden="1">
      <c r="B358" s="519"/>
      <c r="C358" s="374"/>
      <c r="D358" s="206">
        <v>2</v>
      </c>
      <c r="E358" s="169" t="s">
        <v>311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402</v>
      </c>
      <c r="U358" s="169" t="s">
        <v>262</v>
      </c>
      <c r="V358" s="169" t="s">
        <v>310</v>
      </c>
      <c r="W358" s="175">
        <v>1</v>
      </c>
      <c r="X358" s="169" t="s">
        <v>273</v>
      </c>
    </row>
    <row r="359" spans="2:24" hidden="1">
      <c r="B359" s="519"/>
      <c r="C359" s="374"/>
      <c r="D359" s="206">
        <v>3</v>
      </c>
      <c r="E359" s="169" t="s">
        <v>526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402</v>
      </c>
      <c r="U359" s="169" t="s">
        <v>262</v>
      </c>
      <c r="V359" s="169" t="s">
        <v>309</v>
      </c>
      <c r="W359" s="175">
        <v>1</v>
      </c>
      <c r="X359" s="169" t="s">
        <v>132</v>
      </c>
    </row>
    <row r="360" spans="2:24" hidden="1">
      <c r="B360" s="519"/>
      <c r="C360" s="374"/>
      <c r="D360" s="206">
        <v>4</v>
      </c>
      <c r="E360" s="169" t="s">
        <v>320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402</v>
      </c>
      <c r="U360" s="169" t="s">
        <v>262</v>
      </c>
      <c r="V360" s="169" t="s">
        <v>458</v>
      </c>
      <c r="W360" s="175">
        <v>1</v>
      </c>
      <c r="X360" s="169" t="s">
        <v>133</v>
      </c>
    </row>
    <row r="361" spans="2:24" hidden="1">
      <c r="B361" s="519"/>
      <c r="C361" s="374"/>
      <c r="D361" s="206">
        <v>5</v>
      </c>
      <c r="E361" s="169" t="s">
        <v>457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402</v>
      </c>
      <c r="U361" s="169" t="s">
        <v>262</v>
      </c>
      <c r="V361" s="169" t="s">
        <v>522</v>
      </c>
      <c r="W361" s="175">
        <v>1</v>
      </c>
      <c r="X361" s="169" t="s">
        <v>163</v>
      </c>
    </row>
    <row r="362" spans="2:24" hidden="1">
      <c r="B362" s="519"/>
      <c r="C362" s="374"/>
      <c r="D362" s="206">
        <v>6</v>
      </c>
      <c r="E362" s="169" t="s">
        <v>392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402</v>
      </c>
      <c r="U362" s="169" t="s">
        <v>262</v>
      </c>
      <c r="V362" s="169" t="s">
        <v>522</v>
      </c>
      <c r="W362" s="175">
        <v>1</v>
      </c>
      <c r="X362" s="169" t="s">
        <v>161</v>
      </c>
    </row>
    <row r="363" spans="2:24" hidden="1">
      <c r="B363" s="519"/>
      <c r="C363" s="374"/>
      <c r="D363" s="206">
        <v>7</v>
      </c>
      <c r="E363" s="169" t="s">
        <v>308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402</v>
      </c>
      <c r="U363" s="169" t="s">
        <v>262</v>
      </c>
      <c r="V363" s="169" t="s">
        <v>309</v>
      </c>
      <c r="W363" s="175">
        <v>1</v>
      </c>
      <c r="X363" s="169" t="s">
        <v>273</v>
      </c>
    </row>
    <row r="364" spans="2:24" hidden="1">
      <c r="B364" s="519"/>
      <c r="C364" s="374"/>
      <c r="D364" s="206">
        <v>8</v>
      </c>
      <c r="E364" s="169" t="s">
        <v>293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402</v>
      </c>
      <c r="U364" s="169" t="s">
        <v>262</v>
      </c>
      <c r="V364" s="169" t="s">
        <v>458</v>
      </c>
      <c r="W364" s="175">
        <v>1</v>
      </c>
      <c r="X364" s="169" t="s">
        <v>143</v>
      </c>
    </row>
    <row r="365" spans="2:24" hidden="1">
      <c r="B365" s="519"/>
      <c r="C365" s="374"/>
      <c r="D365" s="206">
        <v>9</v>
      </c>
      <c r="E365" s="169" t="s">
        <v>408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402</v>
      </c>
      <c r="U365" s="169" t="s">
        <v>262</v>
      </c>
      <c r="V365" s="169" t="s">
        <v>522</v>
      </c>
      <c r="W365" s="175">
        <v>1</v>
      </c>
      <c r="X365" s="169" t="s">
        <v>205</v>
      </c>
    </row>
    <row r="366" spans="2:24" hidden="1">
      <c r="B366" s="519"/>
      <c r="C366" s="374"/>
      <c r="D366" s="206">
        <v>10</v>
      </c>
      <c r="E366" s="169" t="s">
        <v>447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402</v>
      </c>
      <c r="U366" s="169" t="s">
        <v>262</v>
      </c>
      <c r="V366" s="169" t="s">
        <v>522</v>
      </c>
      <c r="W366" s="175">
        <v>1</v>
      </c>
      <c r="X366" s="169" t="s">
        <v>174</v>
      </c>
    </row>
    <row r="367" spans="2:24" ht="14.25" hidden="1" customHeight="1">
      <c r="B367" s="518">
        <v>45906</v>
      </c>
      <c r="C367" s="374" t="str">
        <f t="shared" ref="C367" si="78">RIGHT(TEXT(B367,"aaa"),1)</f>
        <v>六</v>
      </c>
      <c r="D367" s="206">
        <v>1</v>
      </c>
      <c r="E367" s="169" t="s">
        <v>423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402</v>
      </c>
      <c r="U367" s="169" t="s">
        <v>262</v>
      </c>
      <c r="V367" s="169" t="s">
        <v>310</v>
      </c>
      <c r="W367" s="175">
        <v>1</v>
      </c>
      <c r="X367" s="169" t="s">
        <v>273</v>
      </c>
    </row>
    <row r="368" spans="2:24" hidden="1">
      <c r="B368" s="519"/>
      <c r="C368" s="374"/>
      <c r="D368" s="206">
        <v>2</v>
      </c>
      <c r="E368" s="169" t="s">
        <v>526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402</v>
      </c>
      <c r="U368" s="169" t="s">
        <v>262</v>
      </c>
      <c r="V368" s="169" t="s">
        <v>309</v>
      </c>
      <c r="W368" s="175">
        <v>1</v>
      </c>
      <c r="X368" s="169" t="s">
        <v>132</v>
      </c>
    </row>
    <row r="369" spans="2:24" hidden="1">
      <c r="B369" s="519"/>
      <c r="C369" s="374"/>
      <c r="D369" s="206">
        <v>3</v>
      </c>
      <c r="E369" s="169" t="s">
        <v>537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402</v>
      </c>
      <c r="U369" s="169" t="s">
        <v>262</v>
      </c>
      <c r="V369" s="169" t="s">
        <v>309</v>
      </c>
      <c r="W369" s="175">
        <v>1</v>
      </c>
      <c r="X369" s="169" t="s">
        <v>143</v>
      </c>
    </row>
    <row r="370" spans="2:24" hidden="1">
      <c r="B370" s="519"/>
      <c r="C370" s="374"/>
      <c r="D370" s="206">
        <v>4</v>
      </c>
      <c r="E370" s="169" t="s">
        <v>311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402</v>
      </c>
      <c r="U370" s="169" t="s">
        <v>262</v>
      </c>
      <c r="V370" s="169" t="s">
        <v>310</v>
      </c>
      <c r="W370" s="175">
        <v>1</v>
      </c>
      <c r="X370" s="169" t="s">
        <v>273</v>
      </c>
    </row>
    <row r="371" spans="2:24" hidden="1">
      <c r="B371" s="519"/>
      <c r="C371" s="374"/>
      <c r="D371" s="206">
        <v>5</v>
      </c>
      <c r="E371" s="169" t="s">
        <v>550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402</v>
      </c>
      <c r="U371" s="169" t="s">
        <v>262</v>
      </c>
      <c r="V371" s="169" t="s">
        <v>522</v>
      </c>
      <c r="W371" s="175">
        <v>1</v>
      </c>
      <c r="X371" s="169" t="s">
        <v>135</v>
      </c>
    </row>
    <row r="372" spans="2:24" hidden="1">
      <c r="B372" s="519"/>
      <c r="C372" s="374"/>
      <c r="D372" s="206">
        <v>6</v>
      </c>
      <c r="E372" s="169" t="s">
        <v>484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402</v>
      </c>
      <c r="U372" s="169" t="s">
        <v>262</v>
      </c>
      <c r="V372" s="169" t="s">
        <v>309</v>
      </c>
      <c r="W372" s="175">
        <v>1</v>
      </c>
      <c r="X372" s="169" t="s">
        <v>144</v>
      </c>
    </row>
    <row r="373" spans="2:24" hidden="1">
      <c r="B373" s="519"/>
      <c r="C373" s="374"/>
      <c r="D373" s="206">
        <v>7</v>
      </c>
      <c r="E373" s="169" t="s">
        <v>551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402</v>
      </c>
      <c r="U373" s="169" t="s">
        <v>262</v>
      </c>
      <c r="V373" s="169" t="s">
        <v>483</v>
      </c>
      <c r="W373" s="175">
        <v>1</v>
      </c>
      <c r="X373" s="169" t="s">
        <v>140</v>
      </c>
    </row>
    <row r="374" spans="2:24" hidden="1">
      <c r="B374" s="519"/>
      <c r="C374" s="374"/>
      <c r="D374" s="206">
        <v>8</v>
      </c>
      <c r="E374" s="169" t="s">
        <v>320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402</v>
      </c>
      <c r="U374" s="169" t="s">
        <v>262</v>
      </c>
      <c r="V374" s="169" t="s">
        <v>458</v>
      </c>
      <c r="W374" s="175">
        <v>1</v>
      </c>
      <c r="X374" s="169" t="s">
        <v>133</v>
      </c>
    </row>
    <row r="375" spans="2:24" hidden="1">
      <c r="B375" s="519"/>
      <c r="C375" s="374"/>
      <c r="D375" s="206">
        <v>9</v>
      </c>
      <c r="E375" s="169" t="s">
        <v>482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402</v>
      </c>
      <c r="U375" s="169" t="s">
        <v>262</v>
      </c>
      <c r="V375" s="169" t="s">
        <v>483</v>
      </c>
      <c r="W375" s="175">
        <v>1</v>
      </c>
      <c r="X375" s="169" t="s">
        <v>134</v>
      </c>
    </row>
    <row r="376" spans="2:24" hidden="1">
      <c r="B376" s="519"/>
      <c r="C376" s="374"/>
      <c r="D376" s="206">
        <v>10</v>
      </c>
      <c r="E376" s="169" t="s">
        <v>408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402</v>
      </c>
      <c r="U376" s="169" t="s">
        <v>262</v>
      </c>
      <c r="V376" s="169" t="s">
        <v>522</v>
      </c>
      <c r="W376" s="175">
        <v>1</v>
      </c>
      <c r="X376" s="169" t="s">
        <v>205</v>
      </c>
    </row>
    <row r="377" spans="2:24" ht="14.25" hidden="1" customHeight="1">
      <c r="B377" s="518">
        <v>45907</v>
      </c>
      <c r="C377" s="374" t="str">
        <f t="shared" ref="C377:C407" si="79">RIGHT(TEXT(B377,"aaa"),1)</f>
        <v>日</v>
      </c>
      <c r="D377" s="206">
        <v>1</v>
      </c>
      <c r="E377" s="169" t="s">
        <v>423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402</v>
      </c>
      <c r="U377" s="169" t="s">
        <v>262</v>
      </c>
      <c r="V377" s="169" t="s">
        <v>310</v>
      </c>
      <c r="W377" s="175">
        <v>1</v>
      </c>
      <c r="X377" s="169" t="s">
        <v>273</v>
      </c>
    </row>
    <row r="378" spans="2:24" hidden="1">
      <c r="B378" s="519"/>
      <c r="C378" s="374"/>
      <c r="D378" s="206">
        <v>2</v>
      </c>
      <c r="E378" s="169" t="s">
        <v>311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402</v>
      </c>
      <c r="U378" s="169" t="s">
        <v>262</v>
      </c>
      <c r="V378" s="169" t="s">
        <v>310</v>
      </c>
      <c r="W378" s="175">
        <v>1</v>
      </c>
      <c r="X378" s="169" t="s">
        <v>273</v>
      </c>
    </row>
    <row r="379" spans="2:24" hidden="1">
      <c r="B379" s="519"/>
      <c r="C379" s="374"/>
      <c r="D379" s="206">
        <v>3</v>
      </c>
      <c r="E379" s="169" t="s">
        <v>526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402</v>
      </c>
      <c r="U379" s="169" t="s">
        <v>262</v>
      </c>
      <c r="V379" s="169" t="s">
        <v>309</v>
      </c>
      <c r="W379" s="175">
        <v>1</v>
      </c>
      <c r="X379" s="169" t="s">
        <v>132</v>
      </c>
    </row>
    <row r="380" spans="2:24" hidden="1">
      <c r="B380" s="519"/>
      <c r="C380" s="374"/>
      <c r="D380" s="206">
        <v>4</v>
      </c>
      <c r="E380" s="169" t="s">
        <v>320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402</v>
      </c>
      <c r="U380" s="169" t="s">
        <v>262</v>
      </c>
      <c r="V380" s="169" t="s">
        <v>458</v>
      </c>
      <c r="W380" s="175">
        <v>1</v>
      </c>
      <c r="X380" s="169" t="s">
        <v>133</v>
      </c>
    </row>
    <row r="381" spans="2:24" hidden="1">
      <c r="B381" s="519"/>
      <c r="C381" s="374"/>
      <c r="D381" s="206">
        <v>5</v>
      </c>
      <c r="E381" s="169" t="s">
        <v>457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402</v>
      </c>
      <c r="U381" s="169" t="s">
        <v>262</v>
      </c>
      <c r="V381" s="169" t="s">
        <v>522</v>
      </c>
      <c r="W381" s="175">
        <v>1</v>
      </c>
      <c r="X381" s="169" t="s">
        <v>163</v>
      </c>
    </row>
    <row r="382" spans="2:24" hidden="1">
      <c r="B382" s="519"/>
      <c r="C382" s="374"/>
      <c r="D382" s="206">
        <v>6</v>
      </c>
      <c r="E382" s="169" t="s">
        <v>392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402</v>
      </c>
      <c r="U382" s="169" t="s">
        <v>262</v>
      </c>
      <c r="V382" s="169" t="s">
        <v>522</v>
      </c>
      <c r="W382" s="175">
        <v>1</v>
      </c>
      <c r="X382" s="169" t="s">
        <v>161</v>
      </c>
    </row>
    <row r="383" spans="2:24" hidden="1">
      <c r="B383" s="519"/>
      <c r="C383" s="374"/>
      <c r="D383" s="206">
        <v>7</v>
      </c>
      <c r="E383" s="169" t="s">
        <v>308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402</v>
      </c>
      <c r="U383" s="169" t="s">
        <v>262</v>
      </c>
      <c r="V383" s="169" t="s">
        <v>309</v>
      </c>
      <c r="W383" s="175">
        <v>1</v>
      </c>
      <c r="X383" s="169" t="s">
        <v>273</v>
      </c>
    </row>
    <row r="384" spans="2:24" hidden="1">
      <c r="B384" s="519"/>
      <c r="C384" s="374"/>
      <c r="D384" s="206">
        <v>8</v>
      </c>
      <c r="E384" s="169" t="s">
        <v>447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402</v>
      </c>
      <c r="U384" s="169" t="s">
        <v>262</v>
      </c>
      <c r="V384" s="169" t="s">
        <v>522</v>
      </c>
      <c r="W384" s="175">
        <v>1</v>
      </c>
      <c r="X384" s="169" t="s">
        <v>174</v>
      </c>
    </row>
    <row r="385" spans="2:24" hidden="1">
      <c r="B385" s="519"/>
      <c r="C385" s="374"/>
      <c r="D385" s="206">
        <v>9</v>
      </c>
      <c r="E385" s="169" t="s">
        <v>293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402</v>
      </c>
      <c r="U385" s="169" t="s">
        <v>262</v>
      </c>
      <c r="V385" s="169" t="s">
        <v>458</v>
      </c>
      <c r="W385" s="175">
        <v>1</v>
      </c>
      <c r="X385" s="169" t="s">
        <v>143</v>
      </c>
    </row>
    <row r="386" spans="2:24" hidden="1">
      <c r="B386" s="519"/>
      <c r="C386" s="374"/>
      <c r="D386" s="206">
        <v>10</v>
      </c>
      <c r="E386" s="169" t="s">
        <v>390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402</v>
      </c>
      <c r="U386" s="169" t="s">
        <v>262</v>
      </c>
      <c r="V386" s="169" t="s">
        <v>310</v>
      </c>
      <c r="W386" s="175">
        <v>1</v>
      </c>
      <c r="X386" s="169" t="s">
        <v>273</v>
      </c>
    </row>
    <row r="387" spans="2:24" ht="14.25" hidden="1" customHeight="1">
      <c r="B387" s="518">
        <v>45908</v>
      </c>
      <c r="C387" s="374" t="str">
        <f t="shared" si="79"/>
        <v>一</v>
      </c>
      <c r="D387" s="206">
        <v>1</v>
      </c>
      <c r="E387" s="169" t="s">
        <v>423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402</v>
      </c>
      <c r="U387" s="169" t="s">
        <v>262</v>
      </c>
      <c r="V387" s="169" t="s">
        <v>310</v>
      </c>
      <c r="W387" s="175">
        <v>1</v>
      </c>
      <c r="X387" s="169" t="s">
        <v>273</v>
      </c>
    </row>
    <row r="388" spans="2:24" hidden="1">
      <c r="B388" s="519"/>
      <c r="C388" s="374"/>
      <c r="D388" s="206">
        <v>2</v>
      </c>
      <c r="E388" s="169" t="s">
        <v>311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402</v>
      </c>
      <c r="U388" s="169" t="s">
        <v>262</v>
      </c>
      <c r="V388" s="169" t="s">
        <v>310</v>
      </c>
      <c r="W388" s="175">
        <v>1</v>
      </c>
      <c r="X388" s="169" t="s">
        <v>273</v>
      </c>
    </row>
    <row r="389" spans="2:24" hidden="1">
      <c r="B389" s="519"/>
      <c r="C389" s="374"/>
      <c r="D389" s="206">
        <v>3</v>
      </c>
      <c r="E389" s="169" t="s">
        <v>320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402</v>
      </c>
      <c r="U389" s="169" t="s">
        <v>290</v>
      </c>
      <c r="V389" s="169" t="s">
        <v>309</v>
      </c>
      <c r="W389" s="175">
        <v>1</v>
      </c>
      <c r="X389" s="169" t="s">
        <v>133</v>
      </c>
    </row>
    <row r="390" spans="2:24" hidden="1">
      <c r="B390" s="519"/>
      <c r="C390" s="374"/>
      <c r="D390" s="206">
        <v>4</v>
      </c>
      <c r="E390" s="169" t="s">
        <v>457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402</v>
      </c>
      <c r="U390" s="169" t="s">
        <v>262</v>
      </c>
      <c r="V390" s="169" t="s">
        <v>522</v>
      </c>
      <c r="W390" s="175">
        <v>1</v>
      </c>
      <c r="X390" s="169" t="s">
        <v>163</v>
      </c>
    </row>
    <row r="391" spans="2:24" hidden="1">
      <c r="B391" s="519"/>
      <c r="C391" s="374"/>
      <c r="D391" s="206">
        <v>5</v>
      </c>
      <c r="E391" s="169" t="s">
        <v>408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402</v>
      </c>
      <c r="U391" s="169" t="s">
        <v>262</v>
      </c>
      <c r="V391" s="169" t="s">
        <v>522</v>
      </c>
      <c r="W391" s="175">
        <v>1</v>
      </c>
      <c r="X391" s="169" t="s">
        <v>205</v>
      </c>
    </row>
    <row r="392" spans="2:24" hidden="1">
      <c r="B392" s="519"/>
      <c r="C392" s="374"/>
      <c r="D392" s="206">
        <v>6</v>
      </c>
      <c r="E392" s="169" t="s">
        <v>392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402</v>
      </c>
      <c r="U392" s="169" t="s">
        <v>262</v>
      </c>
      <c r="V392" s="169" t="s">
        <v>522</v>
      </c>
      <c r="W392" s="175">
        <v>1</v>
      </c>
      <c r="X392" s="169" t="s">
        <v>161</v>
      </c>
    </row>
    <row r="393" spans="2:24" hidden="1">
      <c r="B393" s="519"/>
      <c r="C393" s="374"/>
      <c r="D393" s="206">
        <v>7</v>
      </c>
      <c r="E393" s="169" t="s">
        <v>308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402</v>
      </c>
      <c r="U393" s="169" t="s">
        <v>290</v>
      </c>
      <c r="V393" s="169" t="s">
        <v>309</v>
      </c>
      <c r="W393" s="175">
        <v>1</v>
      </c>
      <c r="X393" s="169" t="s">
        <v>273</v>
      </c>
    </row>
    <row r="394" spans="2:24" hidden="1">
      <c r="B394" s="519"/>
      <c r="C394" s="374"/>
      <c r="D394" s="206">
        <v>8</v>
      </c>
      <c r="E394" s="169" t="s">
        <v>390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402</v>
      </c>
      <c r="U394" s="169" t="s">
        <v>262</v>
      </c>
      <c r="V394" s="169" t="s">
        <v>310</v>
      </c>
      <c r="W394" s="175">
        <v>1</v>
      </c>
      <c r="X394" s="169" t="s">
        <v>273</v>
      </c>
    </row>
    <row r="395" spans="2:24" hidden="1">
      <c r="B395" s="519"/>
      <c r="C395" s="374"/>
      <c r="D395" s="206">
        <v>9</v>
      </c>
      <c r="E395" s="169" t="s">
        <v>447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402</v>
      </c>
      <c r="U395" s="169" t="s">
        <v>262</v>
      </c>
      <c r="V395" s="169" t="s">
        <v>522</v>
      </c>
      <c r="W395" s="175">
        <v>1</v>
      </c>
      <c r="X395" s="169" t="s">
        <v>174</v>
      </c>
    </row>
    <row r="396" spans="2:24" hidden="1">
      <c r="B396" s="519"/>
      <c r="C396" s="374"/>
      <c r="D396" s="206">
        <v>10</v>
      </c>
      <c r="E396" s="169" t="s">
        <v>293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402</v>
      </c>
      <c r="U396" s="169" t="s">
        <v>290</v>
      </c>
      <c r="V396" s="169" t="s">
        <v>458</v>
      </c>
      <c r="W396" s="175">
        <v>1</v>
      </c>
      <c r="X396" s="169" t="s">
        <v>143</v>
      </c>
    </row>
    <row r="397" spans="2:24" ht="14.25" hidden="1" customHeight="1">
      <c r="B397" s="518">
        <v>45909</v>
      </c>
      <c r="C397" s="374" t="str">
        <f t="shared" si="79"/>
        <v>二</v>
      </c>
      <c r="D397" s="206">
        <v>1</v>
      </c>
      <c r="E397" s="169" t="s">
        <v>423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402</v>
      </c>
      <c r="U397" s="169" t="s">
        <v>262</v>
      </c>
      <c r="V397" s="169" t="s">
        <v>310</v>
      </c>
      <c r="W397" s="175">
        <v>1</v>
      </c>
      <c r="X397" s="169" t="s">
        <v>273</v>
      </c>
    </row>
    <row r="398" spans="2:24" hidden="1">
      <c r="B398" s="519"/>
      <c r="C398" s="374"/>
      <c r="D398" s="206">
        <v>2</v>
      </c>
      <c r="E398" s="169" t="s">
        <v>311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402</v>
      </c>
      <c r="U398" s="169" t="s">
        <v>262</v>
      </c>
      <c r="V398" s="169" t="s">
        <v>310</v>
      </c>
      <c r="W398" s="175">
        <v>1</v>
      </c>
      <c r="X398" s="169" t="s">
        <v>273</v>
      </c>
    </row>
    <row r="399" spans="2:24" hidden="1">
      <c r="B399" s="519"/>
      <c r="C399" s="374"/>
      <c r="D399" s="206">
        <v>3</v>
      </c>
      <c r="E399" s="169" t="s">
        <v>526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402</v>
      </c>
      <c r="U399" s="169" t="s">
        <v>262</v>
      </c>
      <c r="V399" s="169" t="s">
        <v>309</v>
      </c>
      <c r="W399" s="175">
        <v>1</v>
      </c>
      <c r="X399" s="169" t="s">
        <v>132</v>
      </c>
    </row>
    <row r="400" spans="2:24" hidden="1">
      <c r="B400" s="519"/>
      <c r="C400" s="374"/>
      <c r="D400" s="206">
        <v>4</v>
      </c>
      <c r="E400" s="169" t="s">
        <v>320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402</v>
      </c>
      <c r="U400" s="169" t="s">
        <v>290</v>
      </c>
      <c r="V400" s="169" t="s">
        <v>292</v>
      </c>
      <c r="W400" s="175">
        <v>1</v>
      </c>
      <c r="X400" s="169" t="s">
        <v>133</v>
      </c>
    </row>
    <row r="401" spans="2:24" hidden="1">
      <c r="B401" s="519"/>
      <c r="C401" s="374"/>
      <c r="D401" s="206">
        <v>5</v>
      </c>
      <c r="E401" s="169" t="s">
        <v>408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402</v>
      </c>
      <c r="U401" s="169" t="s">
        <v>262</v>
      </c>
      <c r="V401" s="169" t="s">
        <v>522</v>
      </c>
      <c r="W401" s="175">
        <v>1</v>
      </c>
      <c r="X401" s="169" t="s">
        <v>205</v>
      </c>
    </row>
    <row r="402" spans="2:24" hidden="1">
      <c r="B402" s="519"/>
      <c r="C402" s="374"/>
      <c r="D402" s="206">
        <v>6</v>
      </c>
      <c r="E402" s="169" t="s">
        <v>392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402</v>
      </c>
      <c r="U402" s="169" t="s">
        <v>262</v>
      </c>
      <c r="V402" s="169" t="s">
        <v>522</v>
      </c>
      <c r="W402" s="175">
        <v>1</v>
      </c>
      <c r="X402" s="169" t="s">
        <v>161</v>
      </c>
    </row>
    <row r="403" spans="2:24" hidden="1">
      <c r="B403" s="519"/>
      <c r="C403" s="374"/>
      <c r="D403" s="206">
        <v>7</v>
      </c>
      <c r="E403" s="169" t="s">
        <v>457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402</v>
      </c>
      <c r="U403" s="169" t="s">
        <v>262</v>
      </c>
      <c r="V403" s="169" t="s">
        <v>522</v>
      </c>
      <c r="W403" s="175">
        <v>1</v>
      </c>
      <c r="X403" s="169" t="s">
        <v>163</v>
      </c>
    </row>
    <row r="404" spans="2:24" hidden="1">
      <c r="B404" s="519"/>
      <c r="C404" s="374"/>
      <c r="D404" s="206">
        <v>8</v>
      </c>
      <c r="E404" s="169" t="s">
        <v>308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402</v>
      </c>
      <c r="U404" s="169" t="s">
        <v>290</v>
      </c>
      <c r="V404" s="169" t="s">
        <v>309</v>
      </c>
      <c r="W404" s="175">
        <v>1</v>
      </c>
      <c r="X404" s="169" t="s">
        <v>273</v>
      </c>
    </row>
    <row r="405" spans="2:24" hidden="1">
      <c r="B405" s="519"/>
      <c r="C405" s="374"/>
      <c r="D405" s="206">
        <v>9</v>
      </c>
      <c r="E405" s="169" t="s">
        <v>390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402</v>
      </c>
      <c r="U405" s="169" t="s">
        <v>262</v>
      </c>
      <c r="V405" s="169" t="s">
        <v>310</v>
      </c>
      <c r="W405" s="175">
        <v>1</v>
      </c>
      <c r="X405" s="169" t="s">
        <v>273</v>
      </c>
    </row>
    <row r="406" spans="2:24" hidden="1">
      <c r="B406" s="519"/>
      <c r="C406" s="374"/>
      <c r="D406" s="206">
        <v>10</v>
      </c>
      <c r="E406" s="169" t="s">
        <v>293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402</v>
      </c>
      <c r="U406" s="169" t="s">
        <v>290</v>
      </c>
      <c r="V406" s="169" t="s">
        <v>458</v>
      </c>
      <c r="W406" s="175">
        <v>1</v>
      </c>
      <c r="X406" s="169" t="s">
        <v>143</v>
      </c>
    </row>
    <row r="407" spans="2:24" ht="14.25" hidden="1" customHeight="1">
      <c r="B407" s="518">
        <v>45910</v>
      </c>
      <c r="C407" s="374" t="str">
        <f t="shared" si="79"/>
        <v>三</v>
      </c>
      <c r="D407" s="206">
        <v>1</v>
      </c>
      <c r="E407" s="169" t="s">
        <v>423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402</v>
      </c>
      <c r="U407" s="169" t="s">
        <v>262</v>
      </c>
      <c r="V407" s="169" t="s">
        <v>310</v>
      </c>
      <c r="W407" s="175">
        <v>1</v>
      </c>
      <c r="X407" s="169" t="s">
        <v>273</v>
      </c>
    </row>
    <row r="408" spans="2:24" hidden="1">
      <c r="B408" s="519"/>
      <c r="C408" s="374"/>
      <c r="D408" s="206">
        <v>2</v>
      </c>
      <c r="E408" s="169" t="s">
        <v>311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402</v>
      </c>
      <c r="U408" s="169" t="s">
        <v>262</v>
      </c>
      <c r="V408" s="169" t="s">
        <v>310</v>
      </c>
      <c r="W408" s="175">
        <v>1</v>
      </c>
      <c r="X408" s="169" t="s">
        <v>273</v>
      </c>
    </row>
    <row r="409" spans="2:24" hidden="1">
      <c r="B409" s="519"/>
      <c r="C409" s="374"/>
      <c r="D409" s="206">
        <v>3</v>
      </c>
      <c r="E409" s="169" t="s">
        <v>320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402</v>
      </c>
      <c r="U409" s="169" t="s">
        <v>290</v>
      </c>
      <c r="V409" s="169" t="s">
        <v>292</v>
      </c>
      <c r="W409" s="175">
        <v>1</v>
      </c>
      <c r="X409" s="169" t="s">
        <v>133</v>
      </c>
    </row>
    <row r="410" spans="2:24" hidden="1">
      <c r="B410" s="519"/>
      <c r="C410" s="374"/>
      <c r="D410" s="206">
        <v>4</v>
      </c>
      <c r="E410" s="169" t="s">
        <v>457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402</v>
      </c>
      <c r="U410" s="169" t="s">
        <v>262</v>
      </c>
      <c r="V410" s="169" t="s">
        <v>522</v>
      </c>
      <c r="W410" s="175">
        <v>1</v>
      </c>
      <c r="X410" s="169" t="s">
        <v>163</v>
      </c>
    </row>
    <row r="411" spans="2:24" hidden="1">
      <c r="B411" s="519"/>
      <c r="C411" s="374"/>
      <c r="D411" s="206">
        <v>5</v>
      </c>
      <c r="E411" s="169" t="s">
        <v>408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402</v>
      </c>
      <c r="U411" s="169" t="s">
        <v>262</v>
      </c>
      <c r="V411" s="169" t="s">
        <v>522</v>
      </c>
      <c r="W411" s="175">
        <v>1</v>
      </c>
      <c r="X411" s="169" t="s">
        <v>205</v>
      </c>
    </row>
    <row r="412" spans="2:24" hidden="1">
      <c r="B412" s="519"/>
      <c r="C412" s="374"/>
      <c r="D412" s="206">
        <v>6</v>
      </c>
      <c r="E412" s="169" t="s">
        <v>392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402</v>
      </c>
      <c r="U412" s="169" t="s">
        <v>262</v>
      </c>
      <c r="V412" s="169" t="s">
        <v>522</v>
      </c>
      <c r="W412" s="175">
        <v>1</v>
      </c>
      <c r="X412" s="169" t="s">
        <v>161</v>
      </c>
    </row>
    <row r="413" spans="2:24" hidden="1">
      <c r="B413" s="519"/>
      <c r="C413" s="374"/>
      <c r="D413" s="206">
        <v>7</v>
      </c>
      <c r="E413" s="169" t="s">
        <v>308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402</v>
      </c>
      <c r="U413" s="169" t="s">
        <v>290</v>
      </c>
      <c r="V413" s="169" t="s">
        <v>309</v>
      </c>
      <c r="W413" s="175">
        <v>1</v>
      </c>
      <c r="X413" s="169" t="s">
        <v>273</v>
      </c>
    </row>
    <row r="414" spans="2:24" hidden="1">
      <c r="B414" s="519"/>
      <c r="C414" s="374"/>
      <c r="D414" s="206">
        <v>8</v>
      </c>
      <c r="E414" s="169" t="s">
        <v>390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402</v>
      </c>
      <c r="U414" s="169" t="s">
        <v>262</v>
      </c>
      <c r="V414" s="169" t="s">
        <v>310</v>
      </c>
      <c r="W414" s="175">
        <v>1</v>
      </c>
      <c r="X414" s="169" t="s">
        <v>273</v>
      </c>
    </row>
    <row r="415" spans="2:24" hidden="1">
      <c r="B415" s="519"/>
      <c r="C415" s="374"/>
      <c r="D415" s="206">
        <v>9</v>
      </c>
      <c r="E415" s="169" t="s">
        <v>447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402</v>
      </c>
      <c r="U415" s="169" t="s">
        <v>262</v>
      </c>
      <c r="V415" s="169" t="s">
        <v>522</v>
      </c>
      <c r="W415" s="175">
        <v>1</v>
      </c>
      <c r="X415" s="169" t="s">
        <v>174</v>
      </c>
    </row>
    <row r="416" spans="2:24" hidden="1">
      <c r="B416" s="519"/>
      <c r="C416" s="374"/>
      <c r="D416" s="206">
        <v>10</v>
      </c>
      <c r="E416" s="169" t="s">
        <v>293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402</v>
      </c>
      <c r="U416" s="169" t="s">
        <v>290</v>
      </c>
      <c r="V416" s="169" t="s">
        <v>458</v>
      </c>
      <c r="W416" s="175">
        <v>1</v>
      </c>
      <c r="X416" s="169" t="s">
        <v>143</v>
      </c>
    </row>
    <row r="417" spans="2:24" hidden="1">
      <c r="B417" s="518">
        <v>45911</v>
      </c>
      <c r="C417" s="374" t="str">
        <f t="shared" ref="C417" si="87">RIGHT(TEXT(B417,"aaa"),1)</f>
        <v>四</v>
      </c>
      <c r="D417" s="206">
        <v>1</v>
      </c>
      <c r="E417" s="169" t="s">
        <v>423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402</v>
      </c>
      <c r="U417" s="169" t="s">
        <v>262</v>
      </c>
      <c r="V417" s="169" t="s">
        <v>310</v>
      </c>
      <c r="W417" s="175">
        <v>1</v>
      </c>
      <c r="X417" s="169" t="s">
        <v>273</v>
      </c>
    </row>
    <row r="418" spans="2:24" hidden="1">
      <c r="B418" s="519"/>
      <c r="C418" s="374"/>
      <c r="D418" s="206">
        <v>2</v>
      </c>
      <c r="E418" s="169" t="s">
        <v>311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402</v>
      </c>
      <c r="U418" s="169" t="s">
        <v>262</v>
      </c>
      <c r="V418" s="169" t="s">
        <v>310</v>
      </c>
      <c r="W418" s="175">
        <v>1</v>
      </c>
      <c r="X418" s="169" t="s">
        <v>273</v>
      </c>
    </row>
    <row r="419" spans="2:24" hidden="1">
      <c r="B419" s="519"/>
      <c r="C419" s="374"/>
      <c r="D419" s="206">
        <v>3</v>
      </c>
      <c r="E419" s="169" t="s">
        <v>526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402</v>
      </c>
      <c r="U419" s="169" t="s">
        <v>262</v>
      </c>
      <c r="V419" s="169" t="s">
        <v>309</v>
      </c>
      <c r="W419" s="175">
        <v>1</v>
      </c>
      <c r="X419" s="169" t="s">
        <v>132</v>
      </c>
    </row>
    <row r="420" spans="2:24" hidden="1">
      <c r="B420" s="519"/>
      <c r="C420" s="374"/>
      <c r="D420" s="206">
        <v>4</v>
      </c>
      <c r="E420" s="169" t="s">
        <v>457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402</v>
      </c>
      <c r="U420" s="169" t="s">
        <v>262</v>
      </c>
      <c r="V420" s="169" t="s">
        <v>522</v>
      </c>
      <c r="W420" s="175">
        <v>1</v>
      </c>
      <c r="X420" s="169" t="s">
        <v>163</v>
      </c>
    </row>
    <row r="421" spans="2:24" hidden="1">
      <c r="B421" s="519"/>
      <c r="C421" s="374"/>
      <c r="D421" s="206">
        <v>5</v>
      </c>
      <c r="E421" s="169" t="s">
        <v>408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402</v>
      </c>
      <c r="U421" s="169" t="s">
        <v>262</v>
      </c>
      <c r="V421" s="169" t="s">
        <v>522</v>
      </c>
      <c r="W421" s="175">
        <v>1</v>
      </c>
      <c r="X421" s="169" t="s">
        <v>205</v>
      </c>
    </row>
    <row r="422" spans="2:24" hidden="1">
      <c r="B422" s="519"/>
      <c r="C422" s="374"/>
      <c r="D422" s="206">
        <v>6</v>
      </c>
      <c r="E422" s="169" t="s">
        <v>320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402</v>
      </c>
      <c r="U422" s="169" t="s">
        <v>290</v>
      </c>
      <c r="V422" s="169" t="s">
        <v>292</v>
      </c>
      <c r="W422" s="175">
        <v>1</v>
      </c>
      <c r="X422" s="169" t="s">
        <v>133</v>
      </c>
    </row>
    <row r="423" spans="2:24" hidden="1">
      <c r="B423" s="519"/>
      <c r="C423" s="374"/>
      <c r="D423" s="206">
        <v>7</v>
      </c>
      <c r="E423" s="169" t="s">
        <v>308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402</v>
      </c>
      <c r="U423" s="169" t="s">
        <v>290</v>
      </c>
      <c r="V423" s="169" t="s">
        <v>309</v>
      </c>
      <c r="W423" s="175">
        <v>1</v>
      </c>
      <c r="X423" s="169" t="s">
        <v>273</v>
      </c>
    </row>
    <row r="424" spans="2:24" hidden="1">
      <c r="B424" s="519"/>
      <c r="C424" s="374"/>
      <c r="D424" s="206">
        <v>8</v>
      </c>
      <c r="E424" s="169" t="s">
        <v>392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402</v>
      </c>
      <c r="U424" s="169" t="s">
        <v>262</v>
      </c>
      <c r="V424" s="169" t="s">
        <v>522</v>
      </c>
      <c r="W424" s="175">
        <v>1</v>
      </c>
      <c r="X424" s="169" t="s">
        <v>161</v>
      </c>
    </row>
    <row r="425" spans="2:24" hidden="1">
      <c r="B425" s="519"/>
      <c r="C425" s="374"/>
      <c r="D425" s="206">
        <v>9</v>
      </c>
      <c r="E425" s="169" t="s">
        <v>390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402</v>
      </c>
      <c r="U425" s="169" t="s">
        <v>262</v>
      </c>
      <c r="V425" s="169" t="s">
        <v>310</v>
      </c>
      <c r="W425" s="175">
        <v>1</v>
      </c>
      <c r="X425" s="169" t="s">
        <v>273</v>
      </c>
    </row>
    <row r="426" spans="2:24" hidden="1">
      <c r="B426" s="519"/>
      <c r="C426" s="374"/>
      <c r="D426" s="206">
        <v>10</v>
      </c>
      <c r="E426" s="169" t="s">
        <v>451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402</v>
      </c>
      <c r="U426" s="169" t="s">
        <v>262</v>
      </c>
      <c r="V426" s="169" t="s">
        <v>522</v>
      </c>
      <c r="W426" s="175">
        <v>1</v>
      </c>
      <c r="X426" s="169" t="s">
        <v>172</v>
      </c>
    </row>
    <row r="427" spans="2:24" hidden="1">
      <c r="B427" s="518">
        <v>45912</v>
      </c>
      <c r="C427" s="374" t="str">
        <f t="shared" ref="C427" si="95">RIGHT(TEXT(B427,"aaa"),1)</f>
        <v>五</v>
      </c>
      <c r="D427" s="206">
        <v>1</v>
      </c>
      <c r="E427" s="169" t="s">
        <v>553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402</v>
      </c>
      <c r="U427" s="169" t="s">
        <v>262</v>
      </c>
      <c r="V427" s="169" t="s">
        <v>309</v>
      </c>
      <c r="W427" s="175">
        <v>1</v>
      </c>
      <c r="X427" s="169" t="s">
        <v>146</v>
      </c>
    </row>
    <row r="428" spans="2:24" hidden="1">
      <c r="B428" s="519"/>
      <c r="C428" s="374"/>
      <c r="D428" s="206">
        <v>2</v>
      </c>
      <c r="E428" s="169" t="s">
        <v>526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402</v>
      </c>
      <c r="U428" s="169" t="s">
        <v>262</v>
      </c>
      <c r="V428" s="169" t="s">
        <v>309</v>
      </c>
      <c r="W428" s="175">
        <v>1</v>
      </c>
      <c r="X428" s="169" t="s">
        <v>132</v>
      </c>
    </row>
    <row r="429" spans="2:24" hidden="1">
      <c r="B429" s="519"/>
      <c r="C429" s="374"/>
      <c r="D429" s="206">
        <v>3</v>
      </c>
      <c r="E429" s="169" t="s">
        <v>537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402</v>
      </c>
      <c r="U429" s="169" t="s">
        <v>262</v>
      </c>
      <c r="V429" s="169" t="s">
        <v>309</v>
      </c>
      <c r="W429" s="175">
        <v>1</v>
      </c>
      <c r="X429" s="169" t="s">
        <v>143</v>
      </c>
    </row>
    <row r="430" spans="2:24" hidden="1">
      <c r="B430" s="519"/>
      <c r="C430" s="374"/>
      <c r="D430" s="206">
        <v>4</v>
      </c>
      <c r="E430" s="169" t="s">
        <v>484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402</v>
      </c>
      <c r="U430" s="169" t="s">
        <v>262</v>
      </c>
      <c r="V430" s="169" t="s">
        <v>309</v>
      </c>
      <c r="W430" s="175">
        <v>1</v>
      </c>
      <c r="X430" s="169" t="s">
        <v>144</v>
      </c>
    </row>
    <row r="431" spans="2:24" hidden="1">
      <c r="B431" s="519"/>
      <c r="C431" s="374"/>
      <c r="D431" s="206">
        <v>5</v>
      </c>
      <c r="E431" s="169" t="s">
        <v>551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402</v>
      </c>
      <c r="U431" s="169" t="s">
        <v>262</v>
      </c>
      <c r="V431" s="169" t="s">
        <v>483</v>
      </c>
      <c r="W431" s="175">
        <v>1</v>
      </c>
      <c r="X431" s="169" t="s">
        <v>140</v>
      </c>
    </row>
    <row r="432" spans="2:24" hidden="1">
      <c r="B432" s="519"/>
      <c r="C432" s="374"/>
      <c r="D432" s="206">
        <v>6</v>
      </c>
      <c r="E432" s="169" t="s">
        <v>550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402</v>
      </c>
      <c r="U432" s="169" t="s">
        <v>262</v>
      </c>
      <c r="V432" s="169" t="s">
        <v>522</v>
      </c>
      <c r="W432" s="175">
        <v>1</v>
      </c>
      <c r="X432" s="169" t="s">
        <v>135</v>
      </c>
    </row>
    <row r="433" spans="2:24" hidden="1">
      <c r="B433" s="519"/>
      <c r="C433" s="374"/>
      <c r="D433" s="206">
        <v>7</v>
      </c>
      <c r="E433" s="169" t="s">
        <v>482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402</v>
      </c>
      <c r="U433" s="169" t="s">
        <v>262</v>
      </c>
      <c r="V433" s="169" t="s">
        <v>483</v>
      </c>
      <c r="W433" s="175">
        <v>1</v>
      </c>
      <c r="X433" s="169" t="s">
        <v>134</v>
      </c>
    </row>
    <row r="434" spans="2:24" hidden="1">
      <c r="B434" s="519"/>
      <c r="C434" s="374"/>
      <c r="D434" s="206">
        <v>8</v>
      </c>
      <c r="E434" s="169" t="s">
        <v>320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402</v>
      </c>
      <c r="U434" s="169" t="s">
        <v>290</v>
      </c>
      <c r="V434" s="169" t="s">
        <v>292</v>
      </c>
      <c r="W434" s="175">
        <v>1</v>
      </c>
      <c r="X434" s="169" t="s">
        <v>133</v>
      </c>
    </row>
    <row r="435" spans="2:24" hidden="1">
      <c r="B435" s="519"/>
      <c r="C435" s="374"/>
      <c r="D435" s="206">
        <v>9</v>
      </c>
      <c r="E435" s="169" t="s">
        <v>289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402</v>
      </c>
      <c r="U435" s="169" t="s">
        <v>262</v>
      </c>
      <c r="V435" s="169" t="s">
        <v>310</v>
      </c>
      <c r="W435" s="175">
        <v>1</v>
      </c>
      <c r="X435" s="169" t="s">
        <v>273</v>
      </c>
    </row>
    <row r="436" spans="2:24" hidden="1">
      <c r="B436" s="519"/>
      <c r="C436" s="374"/>
      <c r="D436" s="206">
        <v>10</v>
      </c>
      <c r="E436" s="169" t="s">
        <v>423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402</v>
      </c>
      <c r="U436" s="169" t="s">
        <v>262</v>
      </c>
      <c r="V436" s="169" t="s">
        <v>310</v>
      </c>
      <c r="W436" s="175">
        <v>1</v>
      </c>
      <c r="X436" s="169" t="s">
        <v>273</v>
      </c>
    </row>
    <row r="437" spans="2:24" hidden="1">
      <c r="B437" s="518">
        <v>45913</v>
      </c>
      <c r="C437" s="374" t="str">
        <f t="shared" ref="C437" si="96">RIGHT(TEXT(B437,"aaa"),1)</f>
        <v>六</v>
      </c>
      <c r="D437" s="206">
        <v>1</v>
      </c>
      <c r="E437" s="169" t="s">
        <v>553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402</v>
      </c>
      <c r="U437" s="169" t="s">
        <v>262</v>
      </c>
      <c r="V437" s="169" t="s">
        <v>309</v>
      </c>
      <c r="W437" s="175">
        <v>1</v>
      </c>
      <c r="X437" s="169" t="s">
        <v>146</v>
      </c>
    </row>
    <row r="438" spans="2:24" hidden="1">
      <c r="B438" s="519"/>
      <c r="C438" s="374"/>
      <c r="D438" s="206">
        <v>2</v>
      </c>
      <c r="E438" s="169" t="s">
        <v>526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402</v>
      </c>
      <c r="U438" s="169" t="s">
        <v>262</v>
      </c>
      <c r="V438" s="169" t="s">
        <v>309</v>
      </c>
      <c r="W438" s="175">
        <v>1</v>
      </c>
      <c r="X438" s="169" t="s">
        <v>132</v>
      </c>
    </row>
    <row r="439" spans="2:24" hidden="1">
      <c r="B439" s="519"/>
      <c r="C439" s="374"/>
      <c r="D439" s="206">
        <v>3</v>
      </c>
      <c r="E439" s="169" t="s">
        <v>537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402</v>
      </c>
      <c r="U439" s="169" t="s">
        <v>262</v>
      </c>
      <c r="V439" s="169" t="s">
        <v>309</v>
      </c>
      <c r="W439" s="175">
        <v>1</v>
      </c>
      <c r="X439" s="169" t="s">
        <v>143</v>
      </c>
    </row>
    <row r="440" spans="2:24" hidden="1">
      <c r="B440" s="519"/>
      <c r="C440" s="374"/>
      <c r="D440" s="206">
        <v>4</v>
      </c>
      <c r="E440" s="169" t="s">
        <v>311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402</v>
      </c>
      <c r="U440" s="169" t="s">
        <v>262</v>
      </c>
      <c r="V440" s="169" t="s">
        <v>310</v>
      </c>
      <c r="W440" s="175">
        <v>1</v>
      </c>
      <c r="X440" s="169" t="s">
        <v>273</v>
      </c>
    </row>
    <row r="441" spans="2:24" hidden="1">
      <c r="B441" s="519"/>
      <c r="C441" s="374"/>
      <c r="D441" s="206">
        <v>5</v>
      </c>
      <c r="E441" s="169" t="s">
        <v>550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402</v>
      </c>
      <c r="U441" s="169" t="s">
        <v>262</v>
      </c>
      <c r="V441" s="169" t="s">
        <v>522</v>
      </c>
      <c r="W441" s="175">
        <v>1</v>
      </c>
      <c r="X441" s="169" t="s">
        <v>135</v>
      </c>
    </row>
    <row r="442" spans="2:24" hidden="1">
      <c r="B442" s="519"/>
      <c r="C442" s="374"/>
      <c r="D442" s="206">
        <v>6</v>
      </c>
      <c r="E442" s="169" t="s">
        <v>484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402</v>
      </c>
      <c r="U442" s="169" t="s">
        <v>262</v>
      </c>
      <c r="V442" s="169" t="s">
        <v>309</v>
      </c>
      <c r="W442" s="175">
        <v>1</v>
      </c>
      <c r="X442" s="169" t="s">
        <v>144</v>
      </c>
    </row>
    <row r="443" spans="2:24" hidden="1">
      <c r="B443" s="519"/>
      <c r="C443" s="374"/>
      <c r="D443" s="206">
        <v>7</v>
      </c>
      <c r="E443" s="169" t="s">
        <v>551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402</v>
      </c>
      <c r="U443" s="169" t="s">
        <v>262</v>
      </c>
      <c r="V443" s="169" t="s">
        <v>483</v>
      </c>
      <c r="W443" s="175">
        <v>1</v>
      </c>
      <c r="X443" s="169" t="s">
        <v>140</v>
      </c>
    </row>
    <row r="444" spans="2:24" hidden="1">
      <c r="B444" s="519"/>
      <c r="C444" s="374"/>
      <c r="D444" s="206">
        <v>8</v>
      </c>
      <c r="E444" s="169" t="s">
        <v>320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402</v>
      </c>
      <c r="U444" s="169" t="s">
        <v>290</v>
      </c>
      <c r="V444" s="169" t="s">
        <v>292</v>
      </c>
      <c r="W444" s="175">
        <v>1</v>
      </c>
      <c r="X444" s="169" t="s">
        <v>133</v>
      </c>
    </row>
    <row r="445" spans="2:24" hidden="1">
      <c r="B445" s="519"/>
      <c r="C445" s="374"/>
      <c r="D445" s="206">
        <v>9</v>
      </c>
      <c r="E445" s="169" t="s">
        <v>482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402</v>
      </c>
      <c r="U445" s="169" t="s">
        <v>262</v>
      </c>
      <c r="V445" s="169" t="s">
        <v>483</v>
      </c>
      <c r="W445" s="175">
        <v>1</v>
      </c>
      <c r="X445" s="169" t="s">
        <v>134</v>
      </c>
    </row>
    <row r="446" spans="2:24" hidden="1">
      <c r="B446" s="519"/>
      <c r="C446" s="374"/>
      <c r="D446" s="206">
        <v>10</v>
      </c>
      <c r="E446" s="169" t="s">
        <v>408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402</v>
      </c>
      <c r="U446" s="169" t="s">
        <v>262</v>
      </c>
      <c r="V446" s="169" t="s">
        <v>522</v>
      </c>
      <c r="W446" s="175">
        <v>1</v>
      </c>
      <c r="X446" s="169" t="s">
        <v>205</v>
      </c>
    </row>
    <row r="447" spans="2:24" hidden="1">
      <c r="B447" s="518">
        <v>45914</v>
      </c>
      <c r="C447" s="374" t="str">
        <f t="shared" ref="C447" si="97">RIGHT(TEXT(B447,"aaa"),1)</f>
        <v>日</v>
      </c>
      <c r="D447" s="206">
        <v>1</v>
      </c>
      <c r="E447" s="169" t="s">
        <v>318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391</v>
      </c>
      <c r="U447" s="169" t="s">
        <v>281</v>
      </c>
      <c r="V447" s="169" t="s">
        <v>554</v>
      </c>
      <c r="W447" s="175">
        <v>1</v>
      </c>
      <c r="X447" s="169" t="s">
        <v>160</v>
      </c>
    </row>
    <row r="448" spans="2:24" hidden="1">
      <c r="B448" s="519"/>
      <c r="C448" s="374"/>
      <c r="D448" s="206">
        <v>2</v>
      </c>
      <c r="E448" s="169" t="s">
        <v>320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402</v>
      </c>
      <c r="U448" s="169" t="s">
        <v>290</v>
      </c>
      <c r="V448" s="169" t="s">
        <v>292</v>
      </c>
      <c r="W448" s="175">
        <v>1</v>
      </c>
      <c r="X448" s="169" t="s">
        <v>133</v>
      </c>
    </row>
    <row r="449" spans="2:24" hidden="1">
      <c r="B449" s="519"/>
      <c r="C449" s="374"/>
      <c r="D449" s="206">
        <v>3</v>
      </c>
      <c r="E449" s="169" t="s">
        <v>289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402</v>
      </c>
      <c r="U449" s="169" t="s">
        <v>262</v>
      </c>
      <c r="V449" s="169" t="s">
        <v>310</v>
      </c>
      <c r="W449" s="175">
        <v>1</v>
      </c>
      <c r="X449" s="169" t="s">
        <v>273</v>
      </c>
    </row>
    <row r="450" spans="2:24" hidden="1">
      <c r="B450" s="519"/>
      <c r="C450" s="374"/>
      <c r="D450" s="206">
        <v>4</v>
      </c>
      <c r="E450" s="169" t="s">
        <v>408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402</v>
      </c>
      <c r="U450" s="169" t="s">
        <v>262</v>
      </c>
      <c r="V450" s="169" t="s">
        <v>522</v>
      </c>
      <c r="W450" s="175">
        <v>1</v>
      </c>
      <c r="X450" s="169" t="s">
        <v>205</v>
      </c>
    </row>
    <row r="451" spans="2:24" hidden="1">
      <c r="B451" s="519"/>
      <c r="C451" s="374"/>
      <c r="D451" s="206">
        <v>5</v>
      </c>
      <c r="E451" s="169" t="s">
        <v>308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402</v>
      </c>
      <c r="U451" s="169" t="s">
        <v>262</v>
      </c>
      <c r="V451" s="169" t="s">
        <v>309</v>
      </c>
      <c r="W451" s="175">
        <v>1</v>
      </c>
      <c r="X451" s="169" t="s">
        <v>273</v>
      </c>
    </row>
    <row r="452" spans="2:24" hidden="1">
      <c r="B452" s="519"/>
      <c r="C452" s="374"/>
      <c r="D452" s="206">
        <v>6</v>
      </c>
      <c r="E452" s="169" t="s">
        <v>293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402</v>
      </c>
      <c r="U452" s="169" t="s">
        <v>290</v>
      </c>
      <c r="V452" s="169" t="s">
        <v>292</v>
      </c>
      <c r="W452" s="175">
        <v>1</v>
      </c>
      <c r="X452" s="169" t="s">
        <v>143</v>
      </c>
    </row>
    <row r="453" spans="2:24" hidden="1">
      <c r="B453" s="519"/>
      <c r="C453" s="374"/>
      <c r="D453" s="206">
        <v>7</v>
      </c>
      <c r="E453" s="169" t="s">
        <v>294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402</v>
      </c>
      <c r="U453" s="169" t="s">
        <v>290</v>
      </c>
      <c r="V453" s="169" t="s">
        <v>292</v>
      </c>
      <c r="W453" s="175">
        <v>1</v>
      </c>
      <c r="X453" s="169" t="s">
        <v>134</v>
      </c>
    </row>
    <row r="454" spans="2:24" hidden="1">
      <c r="B454" s="519"/>
      <c r="C454" s="374"/>
      <c r="D454" s="206">
        <v>8</v>
      </c>
      <c r="E454" s="169" t="s">
        <v>444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402</v>
      </c>
      <c r="U454" s="169" t="s">
        <v>262</v>
      </c>
      <c r="V454" s="169" t="s">
        <v>522</v>
      </c>
      <c r="W454" s="175">
        <v>1</v>
      </c>
      <c r="X454" s="169" t="s">
        <v>273</v>
      </c>
    </row>
    <row r="455" spans="2:24" hidden="1">
      <c r="B455" s="519"/>
      <c r="C455" s="374"/>
      <c r="D455" s="206">
        <v>9</v>
      </c>
      <c r="E455" s="169" t="s">
        <v>312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402</v>
      </c>
      <c r="U455" s="169" t="s">
        <v>262</v>
      </c>
      <c r="V455" s="169" t="s">
        <v>522</v>
      </c>
      <c r="W455" s="175">
        <v>1</v>
      </c>
      <c r="X455" s="169" t="s">
        <v>143</v>
      </c>
    </row>
    <row r="456" spans="2:24" hidden="1">
      <c r="B456" s="519"/>
      <c r="C456" s="374"/>
      <c r="D456" s="206">
        <v>10</v>
      </c>
      <c r="E456" s="169" t="s">
        <v>457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402</v>
      </c>
      <c r="U456" s="169" t="s">
        <v>262</v>
      </c>
      <c r="V456" s="169" t="s">
        <v>522</v>
      </c>
      <c r="W456" s="175">
        <v>1</v>
      </c>
      <c r="X456" s="169" t="s">
        <v>163</v>
      </c>
    </row>
    <row r="457" spans="2:24" hidden="1">
      <c r="B457" s="518">
        <v>45915</v>
      </c>
      <c r="C457" s="374" t="str">
        <f t="shared" ref="C457" si="105">RIGHT(TEXT(B457,"aaa"),1)</f>
        <v>一</v>
      </c>
      <c r="D457" s="206">
        <v>1</v>
      </c>
      <c r="E457" s="169" t="s">
        <v>318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391</v>
      </c>
      <c r="U457" s="169" t="s">
        <v>281</v>
      </c>
      <c r="V457" s="169" t="s">
        <v>554</v>
      </c>
      <c r="W457" s="175">
        <v>1</v>
      </c>
      <c r="X457" s="169" t="s">
        <v>160</v>
      </c>
    </row>
    <row r="458" spans="2:24" hidden="1">
      <c r="B458" s="519"/>
      <c r="C458" s="374"/>
      <c r="D458" s="206">
        <v>2</v>
      </c>
      <c r="E458" s="169" t="s">
        <v>311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402</v>
      </c>
      <c r="U458" s="169" t="s">
        <v>262</v>
      </c>
      <c r="V458" s="169" t="s">
        <v>310</v>
      </c>
      <c r="W458" s="175">
        <v>1</v>
      </c>
      <c r="X458" s="169" t="s">
        <v>273</v>
      </c>
    </row>
    <row r="459" spans="2:24" hidden="1">
      <c r="B459" s="519"/>
      <c r="C459" s="374"/>
      <c r="D459" s="206">
        <v>3</v>
      </c>
      <c r="E459" s="169" t="s">
        <v>526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402</v>
      </c>
      <c r="U459" s="169" t="s">
        <v>262</v>
      </c>
      <c r="V459" s="169" t="s">
        <v>309</v>
      </c>
      <c r="W459" s="175">
        <v>1</v>
      </c>
      <c r="X459" s="169" t="s">
        <v>132</v>
      </c>
    </row>
    <row r="460" spans="2:24" hidden="1">
      <c r="B460" s="519"/>
      <c r="C460" s="374"/>
      <c r="D460" s="206">
        <v>4</v>
      </c>
      <c r="E460" s="169" t="s">
        <v>289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402</v>
      </c>
      <c r="U460" s="169" t="s">
        <v>262</v>
      </c>
      <c r="V460" s="169" t="s">
        <v>310</v>
      </c>
      <c r="W460" s="175">
        <v>1</v>
      </c>
      <c r="X460" s="169" t="s">
        <v>273</v>
      </c>
    </row>
    <row r="461" spans="2:24" hidden="1">
      <c r="B461" s="519"/>
      <c r="C461" s="374"/>
      <c r="D461" s="206">
        <v>5</v>
      </c>
      <c r="E461" s="169" t="s">
        <v>320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402</v>
      </c>
      <c r="U461" s="169" t="s">
        <v>290</v>
      </c>
      <c r="V461" s="169" t="s">
        <v>292</v>
      </c>
      <c r="W461" s="175">
        <v>1</v>
      </c>
      <c r="X461" s="169" t="s">
        <v>133</v>
      </c>
    </row>
    <row r="462" spans="2:24" hidden="1">
      <c r="B462" s="519"/>
      <c r="C462" s="374"/>
      <c r="D462" s="206">
        <v>6</v>
      </c>
      <c r="E462" s="169" t="s">
        <v>423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402</v>
      </c>
      <c r="U462" s="169" t="s">
        <v>262</v>
      </c>
      <c r="V462" s="169" t="s">
        <v>310</v>
      </c>
      <c r="W462" s="175">
        <v>1</v>
      </c>
      <c r="X462" s="169" t="s">
        <v>273</v>
      </c>
    </row>
    <row r="463" spans="2:24" hidden="1">
      <c r="B463" s="519"/>
      <c r="C463" s="374"/>
      <c r="D463" s="206">
        <v>7</v>
      </c>
      <c r="E463" s="169" t="s">
        <v>293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402</v>
      </c>
      <c r="U463" s="169" t="s">
        <v>290</v>
      </c>
      <c r="V463" s="169" t="s">
        <v>292</v>
      </c>
      <c r="W463" s="175">
        <v>1</v>
      </c>
      <c r="X463" s="169" t="s">
        <v>143</v>
      </c>
    </row>
    <row r="464" spans="2:24" hidden="1">
      <c r="B464" s="519"/>
      <c r="C464" s="374"/>
      <c r="D464" s="206">
        <v>8</v>
      </c>
      <c r="E464" s="169" t="s">
        <v>308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402</v>
      </c>
      <c r="U464" s="169" t="s">
        <v>262</v>
      </c>
      <c r="V464" s="169" t="s">
        <v>309</v>
      </c>
      <c r="W464" s="175">
        <v>1</v>
      </c>
      <c r="X464" s="169" t="s">
        <v>273</v>
      </c>
    </row>
    <row r="465" spans="2:24" hidden="1">
      <c r="B465" s="519"/>
      <c r="C465" s="374"/>
      <c r="D465" s="206">
        <v>9</v>
      </c>
      <c r="E465" s="169" t="s">
        <v>392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402</v>
      </c>
      <c r="U465" s="169" t="s">
        <v>262</v>
      </c>
      <c r="V465" s="169" t="s">
        <v>522</v>
      </c>
      <c r="W465" s="175">
        <v>1</v>
      </c>
      <c r="X465" s="169" t="s">
        <v>161</v>
      </c>
    </row>
    <row r="466" spans="2:24" hidden="1">
      <c r="B466" s="519"/>
      <c r="C466" s="374"/>
      <c r="D466" s="206">
        <v>10</v>
      </c>
      <c r="E466" s="169" t="s">
        <v>390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402</v>
      </c>
      <c r="U466" s="169" t="s">
        <v>262</v>
      </c>
      <c r="V466" s="169" t="s">
        <v>310</v>
      </c>
      <c r="W466" s="175">
        <v>1</v>
      </c>
      <c r="X466" s="169" t="s">
        <v>273</v>
      </c>
    </row>
    <row r="467" spans="2:24" hidden="1">
      <c r="B467" s="518">
        <v>45916</v>
      </c>
      <c r="C467" s="374" t="str">
        <f t="shared" ref="C467" si="106">RIGHT(TEXT(B467,"aaa"),1)</f>
        <v>二</v>
      </c>
      <c r="D467" s="206">
        <v>1</v>
      </c>
      <c r="E467" s="169" t="s">
        <v>296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402</v>
      </c>
      <c r="U467" s="169" t="s">
        <v>262</v>
      </c>
      <c r="V467" s="169" t="s">
        <v>309</v>
      </c>
      <c r="W467" s="175">
        <v>1</v>
      </c>
      <c r="X467" s="169" t="s">
        <v>147</v>
      </c>
    </row>
    <row r="468" spans="2:24" hidden="1">
      <c r="B468" s="519"/>
      <c r="C468" s="374"/>
      <c r="D468" s="206">
        <v>2</v>
      </c>
      <c r="E468" s="169" t="s">
        <v>311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402</v>
      </c>
      <c r="U468" s="169" t="s">
        <v>262</v>
      </c>
      <c r="V468" s="169" t="s">
        <v>310</v>
      </c>
      <c r="W468" s="175">
        <v>1</v>
      </c>
      <c r="X468" s="169" t="s">
        <v>273</v>
      </c>
    </row>
    <row r="469" spans="2:24" hidden="1">
      <c r="B469" s="519"/>
      <c r="C469" s="374"/>
      <c r="D469" s="206">
        <v>3</v>
      </c>
      <c r="E469" s="169" t="s">
        <v>526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402</v>
      </c>
      <c r="U469" s="169" t="s">
        <v>262</v>
      </c>
      <c r="V469" s="169" t="s">
        <v>309</v>
      </c>
      <c r="W469" s="175">
        <v>1</v>
      </c>
      <c r="X469" s="169" t="s">
        <v>132</v>
      </c>
    </row>
    <row r="470" spans="2:24" hidden="1">
      <c r="B470" s="519"/>
      <c r="C470" s="374"/>
      <c r="D470" s="206">
        <v>4</v>
      </c>
      <c r="E470" s="169" t="s">
        <v>289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402</v>
      </c>
      <c r="U470" s="169" t="s">
        <v>262</v>
      </c>
      <c r="V470" s="169" t="s">
        <v>310</v>
      </c>
      <c r="W470" s="175">
        <v>1</v>
      </c>
      <c r="X470" s="169" t="s">
        <v>273</v>
      </c>
    </row>
    <row r="471" spans="2:24" hidden="1">
      <c r="B471" s="519"/>
      <c r="C471" s="374"/>
      <c r="D471" s="206">
        <v>5</v>
      </c>
      <c r="E471" s="169" t="s">
        <v>457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402</v>
      </c>
      <c r="U471" s="169" t="s">
        <v>262</v>
      </c>
      <c r="V471" s="169" t="s">
        <v>522</v>
      </c>
      <c r="W471" s="175">
        <v>1</v>
      </c>
      <c r="X471" s="169" t="s">
        <v>163</v>
      </c>
    </row>
    <row r="472" spans="2:24" hidden="1">
      <c r="B472" s="519"/>
      <c r="C472" s="374"/>
      <c r="D472" s="206">
        <v>6</v>
      </c>
      <c r="E472" s="169" t="s">
        <v>423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402</v>
      </c>
      <c r="U472" s="169" t="s">
        <v>262</v>
      </c>
      <c r="V472" s="169" t="s">
        <v>310</v>
      </c>
      <c r="W472" s="175">
        <v>1</v>
      </c>
      <c r="X472" s="169" t="s">
        <v>273</v>
      </c>
    </row>
    <row r="473" spans="2:24" hidden="1">
      <c r="B473" s="519"/>
      <c r="C473" s="374"/>
      <c r="D473" s="206">
        <v>7</v>
      </c>
      <c r="E473" s="169" t="s">
        <v>320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402</v>
      </c>
      <c r="U473" s="169" t="s">
        <v>290</v>
      </c>
      <c r="V473" s="169" t="s">
        <v>292</v>
      </c>
      <c r="W473" s="175">
        <v>1</v>
      </c>
      <c r="X473" s="169" t="s">
        <v>133</v>
      </c>
    </row>
    <row r="474" spans="2:24" hidden="1">
      <c r="B474" s="519"/>
      <c r="C474" s="374"/>
      <c r="D474" s="206">
        <v>8</v>
      </c>
      <c r="E474" s="169" t="s">
        <v>408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402</v>
      </c>
      <c r="U474" s="169" t="s">
        <v>262</v>
      </c>
      <c r="V474" s="169" t="s">
        <v>522</v>
      </c>
      <c r="W474" s="175">
        <v>1</v>
      </c>
      <c r="X474" s="169" t="s">
        <v>205</v>
      </c>
    </row>
    <row r="475" spans="2:24" hidden="1">
      <c r="B475" s="519"/>
      <c r="C475" s="374"/>
      <c r="D475" s="206">
        <v>9</v>
      </c>
      <c r="E475" s="169" t="s">
        <v>308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402</v>
      </c>
      <c r="U475" s="169" t="s">
        <v>262</v>
      </c>
      <c r="V475" s="169" t="s">
        <v>309</v>
      </c>
      <c r="W475" s="175">
        <v>1</v>
      </c>
      <c r="X475" s="169" t="s">
        <v>273</v>
      </c>
    </row>
    <row r="476" spans="2:24" hidden="1">
      <c r="B476" s="519"/>
      <c r="C476" s="374"/>
      <c r="D476" s="206">
        <v>10</v>
      </c>
      <c r="E476" s="169" t="s">
        <v>293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402</v>
      </c>
      <c r="U476" s="169" t="s">
        <v>290</v>
      </c>
      <c r="V476" s="169" t="s">
        <v>292</v>
      </c>
      <c r="W476" s="175">
        <v>1</v>
      </c>
      <c r="X476" s="169" t="s">
        <v>143</v>
      </c>
    </row>
    <row r="477" spans="2:24" hidden="1">
      <c r="B477" s="518">
        <v>45917</v>
      </c>
      <c r="C477" s="374" t="str">
        <f t="shared" ref="C477" si="107">RIGHT(TEXT(B477,"aaa"),1)</f>
        <v>三</v>
      </c>
      <c r="D477" s="206">
        <v>1</v>
      </c>
      <c r="E477" s="169" t="s">
        <v>311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402</v>
      </c>
      <c r="U477" s="169" t="s">
        <v>262</v>
      </c>
      <c r="V477" s="169" t="s">
        <v>310</v>
      </c>
      <c r="W477" s="175">
        <v>1</v>
      </c>
      <c r="X477" s="169" t="s">
        <v>273</v>
      </c>
    </row>
    <row r="478" spans="2:24" hidden="1">
      <c r="B478" s="519"/>
      <c r="C478" s="374"/>
      <c r="D478" s="206">
        <v>2</v>
      </c>
      <c r="E478" s="169" t="s">
        <v>318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391</v>
      </c>
      <c r="U478" s="169" t="s">
        <v>281</v>
      </c>
      <c r="V478" s="169" t="s">
        <v>319</v>
      </c>
      <c r="W478" s="175">
        <v>1</v>
      </c>
      <c r="X478" s="169" t="s">
        <v>160</v>
      </c>
    </row>
    <row r="479" spans="2:24" hidden="1">
      <c r="B479" s="519"/>
      <c r="C479" s="374"/>
      <c r="D479" s="206">
        <v>3</v>
      </c>
      <c r="E479" s="169" t="s">
        <v>296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402</v>
      </c>
      <c r="U479" s="169" t="s">
        <v>262</v>
      </c>
      <c r="V479" s="169" t="s">
        <v>309</v>
      </c>
      <c r="W479" s="175">
        <v>1</v>
      </c>
      <c r="X479" s="169" t="s">
        <v>147</v>
      </c>
    </row>
    <row r="480" spans="2:24" hidden="1">
      <c r="B480" s="519"/>
      <c r="C480" s="374"/>
      <c r="D480" s="206">
        <v>4</v>
      </c>
      <c r="E480" s="169" t="s">
        <v>457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402</v>
      </c>
      <c r="U480" s="169" t="s">
        <v>262</v>
      </c>
      <c r="V480" s="169" t="s">
        <v>522</v>
      </c>
      <c r="W480" s="175">
        <v>1</v>
      </c>
      <c r="X480" s="169" t="s">
        <v>163</v>
      </c>
    </row>
    <row r="481" spans="2:24" hidden="1">
      <c r="B481" s="519"/>
      <c r="C481" s="374"/>
      <c r="D481" s="206">
        <v>5</v>
      </c>
      <c r="E481" s="169" t="s">
        <v>289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402</v>
      </c>
      <c r="U481" s="169" t="s">
        <v>262</v>
      </c>
      <c r="V481" s="169" t="s">
        <v>310</v>
      </c>
      <c r="W481" s="175">
        <v>1</v>
      </c>
      <c r="X481" s="169" t="s">
        <v>273</v>
      </c>
    </row>
    <row r="482" spans="2:24" hidden="1">
      <c r="B482" s="519"/>
      <c r="C482" s="374"/>
      <c r="D482" s="206">
        <v>6</v>
      </c>
      <c r="E482" s="169" t="s">
        <v>526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402</v>
      </c>
      <c r="U482" s="169" t="s">
        <v>262</v>
      </c>
      <c r="V482" s="169" t="s">
        <v>309</v>
      </c>
      <c r="W482" s="175">
        <v>1</v>
      </c>
      <c r="X482" s="169" t="s">
        <v>132</v>
      </c>
    </row>
    <row r="483" spans="2:24" hidden="1">
      <c r="B483" s="519"/>
      <c r="C483" s="374"/>
      <c r="D483" s="206">
        <v>7</v>
      </c>
      <c r="E483" s="169" t="s">
        <v>537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402</v>
      </c>
      <c r="U483" s="169" t="s">
        <v>262</v>
      </c>
      <c r="V483" s="169" t="s">
        <v>309</v>
      </c>
      <c r="W483" s="175">
        <v>1</v>
      </c>
      <c r="X483" s="169" t="s">
        <v>143</v>
      </c>
    </row>
    <row r="484" spans="2:24" hidden="1">
      <c r="B484" s="519"/>
      <c r="C484" s="374"/>
      <c r="D484" s="206">
        <v>8</v>
      </c>
      <c r="E484" s="169" t="s">
        <v>484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402</v>
      </c>
      <c r="U484" s="169" t="s">
        <v>262</v>
      </c>
      <c r="V484" s="169" t="s">
        <v>309</v>
      </c>
      <c r="W484" s="175">
        <v>1</v>
      </c>
      <c r="X484" s="169" t="s">
        <v>144</v>
      </c>
    </row>
    <row r="485" spans="2:24" hidden="1">
      <c r="B485" s="519"/>
      <c r="C485" s="374"/>
      <c r="D485" s="206">
        <v>9</v>
      </c>
      <c r="E485" s="169" t="s">
        <v>551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402</v>
      </c>
      <c r="U485" s="169" t="s">
        <v>262</v>
      </c>
      <c r="V485" s="169" t="s">
        <v>483</v>
      </c>
      <c r="W485" s="175">
        <v>1</v>
      </c>
      <c r="X485" s="169" t="s">
        <v>140</v>
      </c>
    </row>
    <row r="486" spans="2:24" hidden="1">
      <c r="B486" s="519"/>
      <c r="C486" s="374"/>
      <c r="D486" s="206">
        <v>10</v>
      </c>
      <c r="E486" s="169" t="s">
        <v>550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402</v>
      </c>
      <c r="U486" s="169" t="s">
        <v>262</v>
      </c>
      <c r="V486" s="169" t="s">
        <v>522</v>
      </c>
      <c r="W486" s="175">
        <v>1</v>
      </c>
      <c r="X486" s="169" t="s">
        <v>135</v>
      </c>
    </row>
    <row r="487" spans="2:24" hidden="1">
      <c r="B487" s="518">
        <v>45918</v>
      </c>
      <c r="C487" s="374" t="str">
        <f t="shared" ref="C487" si="108">RIGHT(TEXT(B487,"aaa"),1)</f>
        <v>四</v>
      </c>
      <c r="D487" s="206">
        <v>1</v>
      </c>
      <c r="E487" s="169" t="s">
        <v>296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402</v>
      </c>
      <c r="U487" s="169" t="s">
        <v>262</v>
      </c>
      <c r="V487" s="169" t="s">
        <v>309</v>
      </c>
      <c r="W487" s="175">
        <v>1</v>
      </c>
      <c r="X487" s="169" t="s">
        <v>147</v>
      </c>
    </row>
    <row r="488" spans="2:24" hidden="1">
      <c r="B488" s="519"/>
      <c r="C488" s="374"/>
      <c r="D488" s="206">
        <v>2</v>
      </c>
      <c r="E488" s="169" t="s">
        <v>408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402</v>
      </c>
      <c r="U488" s="169" t="s">
        <v>262</v>
      </c>
      <c r="V488" s="169" t="s">
        <v>522</v>
      </c>
      <c r="W488" s="175">
        <v>1</v>
      </c>
      <c r="X488" s="169" t="s">
        <v>205</v>
      </c>
    </row>
    <row r="489" spans="2:24" hidden="1">
      <c r="B489" s="519"/>
      <c r="C489" s="374"/>
      <c r="D489" s="206">
        <v>3</v>
      </c>
      <c r="E489" s="169" t="s">
        <v>311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402</v>
      </c>
      <c r="U489" s="169" t="s">
        <v>262</v>
      </c>
      <c r="V489" s="169" t="s">
        <v>310</v>
      </c>
      <c r="W489" s="175">
        <v>1</v>
      </c>
      <c r="X489" s="169" t="s">
        <v>273</v>
      </c>
    </row>
    <row r="490" spans="2:24" hidden="1">
      <c r="B490" s="519"/>
      <c r="C490" s="374"/>
      <c r="D490" s="206">
        <v>4</v>
      </c>
      <c r="E490" s="169" t="s">
        <v>289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402</v>
      </c>
      <c r="U490" s="169" t="s">
        <v>262</v>
      </c>
      <c r="V490" s="169" t="s">
        <v>310</v>
      </c>
      <c r="W490" s="175">
        <v>1</v>
      </c>
      <c r="X490" s="169" t="s">
        <v>273</v>
      </c>
    </row>
    <row r="491" spans="2:24" hidden="1">
      <c r="B491" s="519"/>
      <c r="C491" s="374"/>
      <c r="D491" s="206">
        <v>5</v>
      </c>
      <c r="E491" s="169" t="s">
        <v>526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402</v>
      </c>
      <c r="U491" s="169" t="s">
        <v>262</v>
      </c>
      <c r="V491" s="169" t="s">
        <v>309</v>
      </c>
      <c r="W491" s="175">
        <v>1</v>
      </c>
      <c r="X491" s="169" t="s">
        <v>132</v>
      </c>
    </row>
    <row r="492" spans="2:24" hidden="1">
      <c r="B492" s="519"/>
      <c r="C492" s="374"/>
      <c r="D492" s="206">
        <v>6</v>
      </c>
      <c r="E492" s="169" t="s">
        <v>423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402</v>
      </c>
      <c r="U492" s="169" t="s">
        <v>262</v>
      </c>
      <c r="V492" s="169" t="s">
        <v>310</v>
      </c>
      <c r="W492" s="175">
        <v>1</v>
      </c>
      <c r="X492" s="169" t="s">
        <v>273</v>
      </c>
    </row>
    <row r="493" spans="2:24" hidden="1">
      <c r="B493" s="519"/>
      <c r="C493" s="374"/>
      <c r="D493" s="206">
        <v>7</v>
      </c>
      <c r="E493" s="169" t="s">
        <v>551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402</v>
      </c>
      <c r="U493" s="169" t="s">
        <v>262</v>
      </c>
      <c r="V493" s="169" t="s">
        <v>483</v>
      </c>
      <c r="W493" s="175">
        <v>1</v>
      </c>
      <c r="X493" s="169" t="s">
        <v>140</v>
      </c>
    </row>
    <row r="494" spans="2:24" hidden="1">
      <c r="B494" s="519"/>
      <c r="C494" s="374"/>
      <c r="D494" s="206">
        <v>8</v>
      </c>
      <c r="E494" s="169" t="s">
        <v>457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402</v>
      </c>
      <c r="U494" s="169" t="s">
        <v>262</v>
      </c>
      <c r="V494" s="169" t="s">
        <v>522</v>
      </c>
      <c r="W494" s="175">
        <v>1</v>
      </c>
      <c r="X494" s="169" t="s">
        <v>163</v>
      </c>
    </row>
    <row r="495" spans="2:24" hidden="1">
      <c r="B495" s="519"/>
      <c r="C495" s="374"/>
      <c r="D495" s="206">
        <v>9</v>
      </c>
      <c r="E495" s="169" t="s">
        <v>482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402</v>
      </c>
      <c r="U495" s="169" t="s">
        <v>262</v>
      </c>
      <c r="V495" s="169" t="s">
        <v>522</v>
      </c>
      <c r="W495" s="175">
        <v>1</v>
      </c>
      <c r="X495" s="169" t="s">
        <v>134</v>
      </c>
    </row>
    <row r="496" spans="2:24" hidden="1">
      <c r="B496" s="519"/>
      <c r="C496" s="374"/>
      <c r="D496" s="206">
        <v>10</v>
      </c>
      <c r="E496" s="169" t="s">
        <v>429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402</v>
      </c>
      <c r="U496" s="169" t="s">
        <v>262</v>
      </c>
      <c r="V496" s="169" t="s">
        <v>532</v>
      </c>
      <c r="W496" s="175">
        <v>1</v>
      </c>
      <c r="X496" s="169" t="s">
        <v>273</v>
      </c>
    </row>
    <row r="497" spans="2:24" hidden="1">
      <c r="B497" s="518">
        <v>45919</v>
      </c>
      <c r="C497" s="374" t="str">
        <f t="shared" ref="C497" si="109">RIGHT(TEXT(B497,"aaa"),1)</f>
        <v>五</v>
      </c>
      <c r="D497" s="206">
        <v>1</v>
      </c>
      <c r="E497" s="169" t="s">
        <v>296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402</v>
      </c>
      <c r="U497" s="169" t="s">
        <v>262</v>
      </c>
      <c r="V497" s="169" t="s">
        <v>309</v>
      </c>
      <c r="W497" s="175">
        <v>1</v>
      </c>
      <c r="X497" s="169" t="s">
        <v>147</v>
      </c>
    </row>
    <row r="498" spans="2:24" hidden="1">
      <c r="B498" s="519"/>
      <c r="C498" s="374"/>
      <c r="D498" s="206">
        <v>2</v>
      </c>
      <c r="E498" s="169" t="s">
        <v>526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402</v>
      </c>
      <c r="U498" s="169" t="s">
        <v>262</v>
      </c>
      <c r="V498" s="169" t="s">
        <v>309</v>
      </c>
      <c r="W498" s="175">
        <v>1</v>
      </c>
      <c r="X498" s="169" t="s">
        <v>132</v>
      </c>
    </row>
    <row r="499" spans="2:24" hidden="1">
      <c r="B499" s="519"/>
      <c r="C499" s="374"/>
      <c r="D499" s="206">
        <v>3</v>
      </c>
      <c r="E499" s="169" t="s">
        <v>311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402</v>
      </c>
      <c r="U499" s="169" t="s">
        <v>262</v>
      </c>
      <c r="V499" s="169" t="s">
        <v>310</v>
      </c>
      <c r="W499" s="175">
        <v>1</v>
      </c>
      <c r="X499" s="169" t="s">
        <v>273</v>
      </c>
    </row>
    <row r="500" spans="2:24" hidden="1">
      <c r="B500" s="519"/>
      <c r="C500" s="374"/>
      <c r="D500" s="206">
        <v>4</v>
      </c>
      <c r="E500" s="169" t="s">
        <v>537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402</v>
      </c>
      <c r="U500" s="169" t="s">
        <v>262</v>
      </c>
      <c r="V500" s="169" t="s">
        <v>309</v>
      </c>
      <c r="W500" s="175">
        <v>1</v>
      </c>
      <c r="X500" s="169" t="s">
        <v>143</v>
      </c>
    </row>
    <row r="501" spans="2:24" hidden="1">
      <c r="B501" s="519"/>
      <c r="C501" s="374"/>
      <c r="D501" s="206">
        <v>5</v>
      </c>
      <c r="E501" s="169" t="s">
        <v>553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402</v>
      </c>
      <c r="U501" s="169" t="s">
        <v>262</v>
      </c>
      <c r="V501" s="169" t="s">
        <v>309</v>
      </c>
      <c r="W501" s="175">
        <v>1</v>
      </c>
      <c r="X501" s="169" t="s">
        <v>146</v>
      </c>
    </row>
    <row r="502" spans="2:24" hidden="1">
      <c r="B502" s="519"/>
      <c r="C502" s="374"/>
      <c r="D502" s="206">
        <v>6</v>
      </c>
      <c r="E502" s="169" t="s">
        <v>484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402</v>
      </c>
      <c r="U502" s="169" t="s">
        <v>262</v>
      </c>
      <c r="V502" s="169" t="s">
        <v>309</v>
      </c>
      <c r="W502" s="175">
        <v>1</v>
      </c>
      <c r="X502" s="169" t="s">
        <v>144</v>
      </c>
    </row>
    <row r="503" spans="2:24" hidden="1">
      <c r="B503" s="519"/>
      <c r="C503" s="374"/>
      <c r="D503" s="206">
        <v>7</v>
      </c>
      <c r="E503" s="169" t="s">
        <v>550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402</v>
      </c>
      <c r="U503" s="169" t="s">
        <v>262</v>
      </c>
      <c r="V503" s="169" t="s">
        <v>522</v>
      </c>
      <c r="W503" s="175">
        <v>1</v>
      </c>
      <c r="X503" s="169" t="s">
        <v>135</v>
      </c>
    </row>
    <row r="504" spans="2:24" hidden="1">
      <c r="B504" s="519"/>
      <c r="C504" s="374"/>
      <c r="D504" s="206">
        <v>8</v>
      </c>
      <c r="E504" s="169" t="s">
        <v>551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402</v>
      </c>
      <c r="U504" s="169" t="s">
        <v>262</v>
      </c>
      <c r="V504" s="169" t="s">
        <v>483</v>
      </c>
      <c r="W504" s="175">
        <v>1</v>
      </c>
      <c r="X504" s="169" t="s">
        <v>140</v>
      </c>
    </row>
    <row r="505" spans="2:24" hidden="1">
      <c r="B505" s="519"/>
      <c r="C505" s="374"/>
      <c r="D505" s="206">
        <v>9</v>
      </c>
      <c r="E505" s="169" t="s">
        <v>444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402</v>
      </c>
      <c r="U505" s="169" t="s">
        <v>262</v>
      </c>
      <c r="V505" s="169" t="s">
        <v>522</v>
      </c>
      <c r="W505" s="175">
        <v>1</v>
      </c>
      <c r="X505" s="169" t="s">
        <v>273</v>
      </c>
    </row>
    <row r="506" spans="2:24" hidden="1">
      <c r="B506" s="519"/>
      <c r="C506" s="374"/>
      <c r="D506" s="206">
        <v>10</v>
      </c>
      <c r="E506" s="169" t="s">
        <v>289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402</v>
      </c>
      <c r="U506" s="169" t="s">
        <v>262</v>
      </c>
      <c r="V506" s="169" t="s">
        <v>310</v>
      </c>
      <c r="W506" s="175">
        <v>1</v>
      </c>
      <c r="X506" s="169" t="s">
        <v>273</v>
      </c>
    </row>
    <row r="507" spans="2:24" hidden="1">
      <c r="B507" s="518">
        <v>45920</v>
      </c>
      <c r="C507" s="374" t="str">
        <f t="shared" ref="C507" si="110">RIGHT(TEXT(B507,"aaa"),1)</f>
        <v>六</v>
      </c>
      <c r="D507" s="206">
        <v>1</v>
      </c>
      <c r="E507" s="169" t="s">
        <v>296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402</v>
      </c>
      <c r="U507" s="169" t="s">
        <v>262</v>
      </c>
      <c r="V507" s="169" t="s">
        <v>309</v>
      </c>
      <c r="W507" s="175">
        <v>1</v>
      </c>
      <c r="X507" s="169" t="s">
        <v>147</v>
      </c>
    </row>
    <row r="508" spans="2:24" hidden="1">
      <c r="B508" s="519"/>
      <c r="C508" s="374"/>
      <c r="D508" s="206">
        <v>2</v>
      </c>
      <c r="E508" s="169" t="s">
        <v>311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402</v>
      </c>
      <c r="U508" s="169" t="s">
        <v>262</v>
      </c>
      <c r="V508" s="169" t="s">
        <v>310</v>
      </c>
      <c r="W508" s="175">
        <v>1</v>
      </c>
      <c r="X508" s="169" t="s">
        <v>273</v>
      </c>
    </row>
    <row r="509" spans="2:24" hidden="1">
      <c r="B509" s="519"/>
      <c r="C509" s="374"/>
      <c r="D509" s="206">
        <v>3</v>
      </c>
      <c r="E509" s="169" t="s">
        <v>289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402</v>
      </c>
      <c r="U509" s="169" t="s">
        <v>262</v>
      </c>
      <c r="V509" s="169" t="s">
        <v>310</v>
      </c>
      <c r="W509" s="175">
        <v>1</v>
      </c>
      <c r="X509" s="169" t="s">
        <v>273</v>
      </c>
    </row>
    <row r="510" spans="2:24" hidden="1">
      <c r="B510" s="519"/>
      <c r="C510" s="374"/>
      <c r="D510" s="206">
        <v>4</v>
      </c>
      <c r="E510" s="169" t="s">
        <v>320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402</v>
      </c>
      <c r="U510" s="169" t="s">
        <v>290</v>
      </c>
      <c r="V510" s="169" t="s">
        <v>292</v>
      </c>
      <c r="W510" s="175">
        <v>1</v>
      </c>
      <c r="X510" s="169" t="s">
        <v>133</v>
      </c>
    </row>
    <row r="511" spans="2:24" hidden="1">
      <c r="B511" s="519"/>
      <c r="C511" s="374"/>
      <c r="D511" s="206">
        <v>5</v>
      </c>
      <c r="E511" s="169" t="s">
        <v>308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402</v>
      </c>
      <c r="U511" s="169" t="s">
        <v>262</v>
      </c>
      <c r="V511" s="169" t="s">
        <v>309</v>
      </c>
      <c r="W511" s="175">
        <v>1</v>
      </c>
      <c r="X511" s="169" t="s">
        <v>273</v>
      </c>
    </row>
    <row r="512" spans="2:24" hidden="1">
      <c r="B512" s="519"/>
      <c r="C512" s="374"/>
      <c r="D512" s="206">
        <v>6</v>
      </c>
      <c r="E512" s="169" t="s">
        <v>423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402</v>
      </c>
      <c r="U512" s="169" t="s">
        <v>262</v>
      </c>
      <c r="V512" s="169" t="s">
        <v>310</v>
      </c>
      <c r="W512" s="175">
        <v>1</v>
      </c>
      <c r="X512" s="169" t="s">
        <v>273</v>
      </c>
    </row>
    <row r="513" spans="2:24" hidden="1">
      <c r="B513" s="519"/>
      <c r="C513" s="374"/>
      <c r="D513" s="206">
        <v>7</v>
      </c>
      <c r="E513" s="169" t="s">
        <v>293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402</v>
      </c>
      <c r="U513" s="169" t="s">
        <v>290</v>
      </c>
      <c r="V513" s="169" t="s">
        <v>292</v>
      </c>
      <c r="W513" s="175">
        <v>1</v>
      </c>
      <c r="X513" s="169" t="s">
        <v>143</v>
      </c>
    </row>
    <row r="514" spans="2:24" hidden="1">
      <c r="B514" s="519"/>
      <c r="C514" s="374"/>
      <c r="D514" s="206">
        <v>8</v>
      </c>
      <c r="E514" s="169" t="s">
        <v>294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402</v>
      </c>
      <c r="U514" s="169" t="s">
        <v>290</v>
      </c>
      <c r="V514" s="169" t="s">
        <v>292</v>
      </c>
      <c r="W514" s="175">
        <v>1</v>
      </c>
      <c r="X514" s="169" t="s">
        <v>134</v>
      </c>
    </row>
    <row r="515" spans="2:24" hidden="1">
      <c r="B515" s="519"/>
      <c r="C515" s="374"/>
      <c r="D515" s="206">
        <v>9</v>
      </c>
      <c r="E515" s="169" t="s">
        <v>312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402</v>
      </c>
      <c r="U515" s="169" t="s">
        <v>262</v>
      </c>
      <c r="V515" s="169" t="s">
        <v>522</v>
      </c>
      <c r="W515" s="175">
        <v>1</v>
      </c>
      <c r="X515" s="169" t="s">
        <v>143</v>
      </c>
    </row>
    <row r="516" spans="2:24" hidden="1">
      <c r="B516" s="519"/>
      <c r="C516" s="374"/>
      <c r="D516" s="206">
        <v>10</v>
      </c>
      <c r="E516" s="169" t="s">
        <v>390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402</v>
      </c>
      <c r="U516" s="169" t="s">
        <v>262</v>
      </c>
      <c r="V516" s="169" t="s">
        <v>310</v>
      </c>
      <c r="W516" s="175">
        <v>1</v>
      </c>
      <c r="X516" s="169" t="s">
        <v>273</v>
      </c>
    </row>
    <row r="517" spans="2:24" hidden="1">
      <c r="B517" s="518">
        <v>45921</v>
      </c>
      <c r="C517" s="374" t="str">
        <f t="shared" ref="C517" si="118">RIGHT(TEXT(B517,"aaa"),1)</f>
        <v>日</v>
      </c>
      <c r="D517" s="206">
        <v>1</v>
      </c>
      <c r="E517" s="169" t="s">
        <v>316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391</v>
      </c>
      <c r="U517" s="169" t="s">
        <v>281</v>
      </c>
      <c r="V517" s="169" t="s">
        <v>317</v>
      </c>
      <c r="W517" s="175">
        <v>1</v>
      </c>
      <c r="X517" s="169" t="s">
        <v>273</v>
      </c>
    </row>
    <row r="518" spans="2:24" hidden="1">
      <c r="B518" s="519"/>
      <c r="C518" s="374"/>
      <c r="D518" s="206">
        <v>2</v>
      </c>
      <c r="E518" s="169" t="s">
        <v>318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391</v>
      </c>
      <c r="U518" s="169" t="s">
        <v>281</v>
      </c>
      <c r="V518" s="169" t="s">
        <v>319</v>
      </c>
      <c r="W518" s="175">
        <v>1</v>
      </c>
      <c r="X518" s="169" t="s">
        <v>160</v>
      </c>
    </row>
    <row r="519" spans="2:24" hidden="1">
      <c r="B519" s="519"/>
      <c r="C519" s="374"/>
      <c r="D519" s="206">
        <v>3</v>
      </c>
      <c r="E519" s="169" t="s">
        <v>311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402</v>
      </c>
      <c r="U519" s="169" t="s">
        <v>262</v>
      </c>
      <c r="V519" s="169" t="s">
        <v>310</v>
      </c>
      <c r="W519" s="175">
        <v>1</v>
      </c>
      <c r="X519" s="169" t="s">
        <v>273</v>
      </c>
    </row>
    <row r="520" spans="2:24" hidden="1">
      <c r="B520" s="519"/>
      <c r="C520" s="374"/>
      <c r="D520" s="206">
        <v>4</v>
      </c>
      <c r="E520" s="169" t="s">
        <v>289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402</v>
      </c>
      <c r="U520" s="169" t="s">
        <v>262</v>
      </c>
      <c r="V520" s="169" t="s">
        <v>310</v>
      </c>
      <c r="W520" s="175">
        <v>1</v>
      </c>
      <c r="X520" s="169" t="s">
        <v>273</v>
      </c>
    </row>
    <row r="521" spans="2:24" hidden="1">
      <c r="B521" s="519"/>
      <c r="C521" s="374"/>
      <c r="D521" s="206">
        <v>5</v>
      </c>
      <c r="E521" s="169" t="s">
        <v>484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402</v>
      </c>
      <c r="U521" s="169" t="s">
        <v>262</v>
      </c>
      <c r="V521" s="169" t="s">
        <v>309</v>
      </c>
      <c r="W521" s="175">
        <v>1</v>
      </c>
      <c r="X521" s="169" t="s">
        <v>144</v>
      </c>
    </row>
    <row r="522" spans="2:24" hidden="1">
      <c r="B522" s="519"/>
      <c r="C522" s="374"/>
      <c r="D522" s="206">
        <v>6</v>
      </c>
      <c r="E522" s="169" t="s">
        <v>551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402</v>
      </c>
      <c r="U522" s="169" t="s">
        <v>262</v>
      </c>
      <c r="V522" s="169" t="s">
        <v>483</v>
      </c>
      <c r="W522" s="175">
        <v>1</v>
      </c>
      <c r="X522" s="169" t="s">
        <v>140</v>
      </c>
    </row>
    <row r="523" spans="2:24" hidden="1">
      <c r="B523" s="519"/>
      <c r="C523" s="374"/>
      <c r="D523" s="206">
        <v>7</v>
      </c>
      <c r="E523" s="169" t="s">
        <v>526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402</v>
      </c>
      <c r="U523" s="169" t="s">
        <v>262</v>
      </c>
      <c r="V523" s="169" t="s">
        <v>309</v>
      </c>
      <c r="W523" s="175">
        <v>1</v>
      </c>
      <c r="X523" s="169" t="s">
        <v>132</v>
      </c>
    </row>
    <row r="524" spans="2:24" hidden="1">
      <c r="B524" s="519"/>
      <c r="C524" s="374"/>
      <c r="D524" s="206">
        <v>8</v>
      </c>
      <c r="E524" s="169" t="s">
        <v>296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402</v>
      </c>
      <c r="U524" s="169" t="s">
        <v>262</v>
      </c>
      <c r="V524" s="169" t="s">
        <v>309</v>
      </c>
      <c r="W524" s="175">
        <v>1</v>
      </c>
      <c r="X524" s="169" t="s">
        <v>147</v>
      </c>
    </row>
    <row r="525" spans="2:24" hidden="1">
      <c r="B525" s="519"/>
      <c r="C525" s="374"/>
      <c r="D525" s="206">
        <v>9</v>
      </c>
      <c r="E525" s="169" t="s">
        <v>423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402</v>
      </c>
      <c r="U525" s="169" t="s">
        <v>262</v>
      </c>
      <c r="V525" s="169" t="s">
        <v>310</v>
      </c>
      <c r="W525" s="175">
        <v>1</v>
      </c>
      <c r="X525" s="169" t="s">
        <v>273</v>
      </c>
    </row>
    <row r="526" spans="2:24" hidden="1">
      <c r="B526" s="519"/>
      <c r="C526" s="374"/>
      <c r="D526" s="206">
        <v>10</v>
      </c>
      <c r="E526" s="169" t="s">
        <v>482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402</v>
      </c>
      <c r="U526" s="169" t="s">
        <v>262</v>
      </c>
      <c r="V526" s="169" t="s">
        <v>483</v>
      </c>
      <c r="W526" s="175">
        <v>1</v>
      </c>
      <c r="X526" s="169" t="s">
        <v>134</v>
      </c>
    </row>
    <row r="527" spans="2:24" hidden="1">
      <c r="B527" s="518">
        <v>45922</v>
      </c>
      <c r="C527" s="374" t="str">
        <f t="shared" ref="C527" si="126">RIGHT(TEXT(B527,"aaa"),1)</f>
        <v>一</v>
      </c>
      <c r="D527" s="206">
        <v>1</v>
      </c>
      <c r="E527" s="169" t="s">
        <v>316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391</v>
      </c>
      <c r="U527" s="169" t="s">
        <v>281</v>
      </c>
      <c r="V527" s="169" t="s">
        <v>317</v>
      </c>
      <c r="W527" s="175">
        <v>1</v>
      </c>
      <c r="X527" s="169" t="s">
        <v>273</v>
      </c>
    </row>
    <row r="528" spans="2:24" hidden="1">
      <c r="B528" s="519"/>
      <c r="C528" s="374"/>
      <c r="D528" s="206">
        <v>2</v>
      </c>
      <c r="E528" s="169" t="s">
        <v>311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402</v>
      </c>
      <c r="U528" s="169" t="s">
        <v>262</v>
      </c>
      <c r="V528" s="169" t="s">
        <v>310</v>
      </c>
      <c r="W528" s="175">
        <v>1</v>
      </c>
      <c r="X528" s="169" t="s">
        <v>273</v>
      </c>
    </row>
    <row r="529" spans="2:24" hidden="1">
      <c r="B529" s="519"/>
      <c r="C529" s="374"/>
      <c r="D529" s="206">
        <v>3</v>
      </c>
      <c r="E529" s="169" t="s">
        <v>526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402</v>
      </c>
      <c r="U529" s="169" t="s">
        <v>262</v>
      </c>
      <c r="V529" s="169" t="s">
        <v>309</v>
      </c>
      <c r="W529" s="175">
        <v>1</v>
      </c>
      <c r="X529" s="169" t="s">
        <v>132</v>
      </c>
    </row>
    <row r="530" spans="2:24" hidden="1">
      <c r="B530" s="519"/>
      <c r="C530" s="374"/>
      <c r="D530" s="206">
        <v>4</v>
      </c>
      <c r="E530" s="169" t="s">
        <v>423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402</v>
      </c>
      <c r="U530" s="169" t="s">
        <v>262</v>
      </c>
      <c r="V530" s="169" t="s">
        <v>310</v>
      </c>
      <c r="W530" s="175">
        <v>1</v>
      </c>
      <c r="X530" s="169" t="s">
        <v>273</v>
      </c>
    </row>
    <row r="531" spans="2:24" hidden="1">
      <c r="B531" s="519"/>
      <c r="C531" s="374"/>
      <c r="D531" s="206">
        <v>5</v>
      </c>
      <c r="E531" s="169" t="s">
        <v>457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402</v>
      </c>
      <c r="U531" s="169" t="s">
        <v>262</v>
      </c>
      <c r="V531" s="169" t="s">
        <v>522</v>
      </c>
      <c r="W531" s="175">
        <v>1</v>
      </c>
      <c r="X531" s="169" t="s">
        <v>163</v>
      </c>
    </row>
    <row r="532" spans="2:24" hidden="1">
      <c r="B532" s="519"/>
      <c r="C532" s="374"/>
      <c r="D532" s="206">
        <v>6</v>
      </c>
      <c r="E532" s="169" t="s">
        <v>296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402</v>
      </c>
      <c r="U532" s="169" t="s">
        <v>262</v>
      </c>
      <c r="V532" s="169" t="s">
        <v>309</v>
      </c>
      <c r="W532" s="175">
        <v>1</v>
      </c>
      <c r="X532" s="169" t="s">
        <v>147</v>
      </c>
    </row>
    <row r="533" spans="2:24" hidden="1">
      <c r="B533" s="519"/>
      <c r="C533" s="374"/>
      <c r="D533" s="206">
        <v>7</v>
      </c>
      <c r="E533" s="169" t="s">
        <v>320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402</v>
      </c>
      <c r="U533" s="169" t="s">
        <v>290</v>
      </c>
      <c r="V533" s="169" t="s">
        <v>292</v>
      </c>
      <c r="W533" s="175">
        <v>1</v>
      </c>
      <c r="X533" s="169" t="s">
        <v>133</v>
      </c>
    </row>
    <row r="534" spans="2:24" hidden="1">
      <c r="B534" s="519"/>
      <c r="C534" s="374"/>
      <c r="D534" s="206">
        <v>8</v>
      </c>
      <c r="E534" s="169" t="s">
        <v>289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402</v>
      </c>
      <c r="U534" s="169" t="s">
        <v>262</v>
      </c>
      <c r="V534" s="169" t="s">
        <v>310</v>
      </c>
      <c r="W534" s="175">
        <v>1</v>
      </c>
      <c r="X534" s="169" t="s">
        <v>273</v>
      </c>
    </row>
    <row r="535" spans="2:24" hidden="1">
      <c r="B535" s="519"/>
      <c r="C535" s="374"/>
      <c r="D535" s="206">
        <v>9</v>
      </c>
      <c r="E535" s="169" t="s">
        <v>308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402</v>
      </c>
      <c r="U535" s="169" t="s">
        <v>262</v>
      </c>
      <c r="V535" s="169" t="s">
        <v>309</v>
      </c>
      <c r="W535" s="175">
        <v>1</v>
      </c>
      <c r="X535" s="169" t="s">
        <v>273</v>
      </c>
    </row>
    <row r="536" spans="2:24" hidden="1">
      <c r="B536" s="519"/>
      <c r="C536" s="374"/>
      <c r="D536" s="206">
        <v>10</v>
      </c>
      <c r="E536" s="169" t="s">
        <v>390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402</v>
      </c>
      <c r="U536" s="169" t="s">
        <v>262</v>
      </c>
      <c r="V536" s="169" t="s">
        <v>310</v>
      </c>
      <c r="W536" s="175">
        <v>1</v>
      </c>
      <c r="X536" s="169" t="s">
        <v>273</v>
      </c>
    </row>
    <row r="537" spans="2:24" hidden="1">
      <c r="B537" s="518">
        <v>45923</v>
      </c>
      <c r="C537" s="374" t="str">
        <f t="shared" ref="C537" si="127">RIGHT(TEXT(B537,"aaa"),1)</f>
        <v>二</v>
      </c>
      <c r="D537" s="206">
        <v>1</v>
      </c>
      <c r="E537" s="169" t="s">
        <v>316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391</v>
      </c>
      <c r="U537" s="169" t="s">
        <v>281</v>
      </c>
      <c r="V537" s="169" t="s">
        <v>317</v>
      </c>
      <c r="W537" s="175">
        <v>1</v>
      </c>
      <c r="X537" s="169" t="s">
        <v>273</v>
      </c>
    </row>
    <row r="538" spans="2:24" hidden="1">
      <c r="B538" s="519"/>
      <c r="C538" s="374"/>
      <c r="D538" s="206">
        <v>2</v>
      </c>
      <c r="E538" s="169" t="s">
        <v>318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391</v>
      </c>
      <c r="U538" s="169" t="s">
        <v>281</v>
      </c>
      <c r="V538" s="169" t="s">
        <v>319</v>
      </c>
      <c r="W538" s="175">
        <v>1</v>
      </c>
      <c r="X538" s="169" t="s">
        <v>160</v>
      </c>
    </row>
    <row r="539" spans="2:24" hidden="1">
      <c r="B539" s="519"/>
      <c r="C539" s="374"/>
      <c r="D539" s="206">
        <v>3</v>
      </c>
      <c r="E539" s="169" t="s">
        <v>311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402</v>
      </c>
      <c r="U539" s="169" t="s">
        <v>262</v>
      </c>
      <c r="V539" s="169" t="s">
        <v>310</v>
      </c>
      <c r="W539" s="175">
        <v>1</v>
      </c>
      <c r="X539" s="169" t="s">
        <v>273</v>
      </c>
    </row>
    <row r="540" spans="2:24" hidden="1">
      <c r="B540" s="519"/>
      <c r="C540" s="374"/>
      <c r="D540" s="206">
        <v>4</v>
      </c>
      <c r="E540" s="169" t="s">
        <v>526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402</v>
      </c>
      <c r="U540" s="169" t="s">
        <v>262</v>
      </c>
      <c r="V540" s="169" t="s">
        <v>309</v>
      </c>
      <c r="W540" s="175">
        <v>1</v>
      </c>
      <c r="X540" s="169" t="s">
        <v>132</v>
      </c>
    </row>
    <row r="541" spans="2:24" hidden="1">
      <c r="B541" s="519"/>
      <c r="C541" s="374"/>
      <c r="D541" s="206">
        <v>5</v>
      </c>
      <c r="E541" s="169" t="s">
        <v>537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402</v>
      </c>
      <c r="U541" s="169" t="s">
        <v>262</v>
      </c>
      <c r="V541" s="169" t="s">
        <v>309</v>
      </c>
      <c r="W541" s="175">
        <v>1</v>
      </c>
      <c r="X541" s="169" t="s">
        <v>143</v>
      </c>
    </row>
    <row r="542" spans="2:24" hidden="1">
      <c r="B542" s="519"/>
      <c r="C542" s="374"/>
      <c r="D542" s="206">
        <v>6</v>
      </c>
      <c r="E542" s="169" t="s">
        <v>484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402</v>
      </c>
      <c r="U542" s="169" t="s">
        <v>262</v>
      </c>
      <c r="V542" s="169" t="s">
        <v>309</v>
      </c>
      <c r="W542" s="175">
        <v>1</v>
      </c>
      <c r="X542" s="169" t="s">
        <v>144</v>
      </c>
    </row>
    <row r="543" spans="2:24" hidden="1">
      <c r="B543" s="519"/>
      <c r="C543" s="374"/>
      <c r="D543" s="206">
        <v>7</v>
      </c>
      <c r="E543" s="169" t="s">
        <v>551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402</v>
      </c>
      <c r="U543" s="169" t="s">
        <v>262</v>
      </c>
      <c r="V543" s="169" t="s">
        <v>483</v>
      </c>
      <c r="W543" s="175">
        <v>1</v>
      </c>
      <c r="X543" s="169" t="s">
        <v>140</v>
      </c>
    </row>
    <row r="544" spans="2:24" hidden="1">
      <c r="B544" s="519"/>
      <c r="C544" s="374"/>
      <c r="D544" s="206">
        <v>8</v>
      </c>
      <c r="E544" s="169" t="s">
        <v>482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402</v>
      </c>
      <c r="U544" s="169" t="s">
        <v>262</v>
      </c>
      <c r="V544" s="169" t="s">
        <v>483</v>
      </c>
      <c r="W544" s="175">
        <v>1</v>
      </c>
      <c r="X544" s="169" t="s">
        <v>134</v>
      </c>
    </row>
    <row r="545" spans="2:24" hidden="1">
      <c r="B545" s="519"/>
      <c r="C545" s="374"/>
      <c r="D545" s="206">
        <v>9</v>
      </c>
      <c r="E545" s="169" t="s">
        <v>550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402</v>
      </c>
      <c r="U545" s="169" t="s">
        <v>262</v>
      </c>
      <c r="V545" s="169" t="s">
        <v>522</v>
      </c>
      <c r="W545" s="175">
        <v>1</v>
      </c>
      <c r="X545" s="169" t="s">
        <v>135</v>
      </c>
    </row>
    <row r="546" spans="2:24" hidden="1">
      <c r="B546" s="519"/>
      <c r="C546" s="374"/>
      <c r="D546" s="206">
        <v>10</v>
      </c>
      <c r="E546" s="169" t="s">
        <v>296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402</v>
      </c>
      <c r="U546" s="169" t="s">
        <v>262</v>
      </c>
      <c r="V546" s="169" t="s">
        <v>309</v>
      </c>
      <c r="W546" s="175">
        <v>1</v>
      </c>
      <c r="X546" s="169" t="s">
        <v>147</v>
      </c>
    </row>
    <row r="547" spans="2:24" hidden="1">
      <c r="B547" s="518">
        <v>45924</v>
      </c>
      <c r="C547" s="374" t="str">
        <f t="shared" ref="C547" si="128">RIGHT(TEXT(B547,"aaa"),1)</f>
        <v>三</v>
      </c>
      <c r="D547" s="206">
        <v>1</v>
      </c>
      <c r="E547" s="169" t="s">
        <v>316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391</v>
      </c>
      <c r="U547" s="169" t="s">
        <v>281</v>
      </c>
      <c r="V547" s="169" t="s">
        <v>317</v>
      </c>
      <c r="W547" s="175">
        <v>1</v>
      </c>
      <c r="X547" s="169" t="s">
        <v>273</v>
      </c>
    </row>
    <row r="548" spans="2:24" hidden="1">
      <c r="B548" s="519"/>
      <c r="C548" s="374"/>
      <c r="D548" s="206">
        <v>2</v>
      </c>
      <c r="E548" s="169" t="s">
        <v>311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402</v>
      </c>
      <c r="U548" s="169" t="s">
        <v>262</v>
      </c>
      <c r="V548" s="169" t="s">
        <v>310</v>
      </c>
      <c r="W548" s="175">
        <v>1</v>
      </c>
      <c r="X548" s="169" t="s">
        <v>273</v>
      </c>
    </row>
    <row r="549" spans="2:24" hidden="1">
      <c r="B549" s="519"/>
      <c r="C549" s="374"/>
      <c r="D549" s="206">
        <v>3</v>
      </c>
      <c r="E549" s="169" t="s">
        <v>526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402</v>
      </c>
      <c r="U549" s="169" t="s">
        <v>262</v>
      </c>
      <c r="V549" s="169" t="s">
        <v>309</v>
      </c>
      <c r="W549" s="175">
        <v>1</v>
      </c>
      <c r="X549" s="169" t="s">
        <v>132</v>
      </c>
    </row>
    <row r="550" spans="2:24" hidden="1">
      <c r="B550" s="519"/>
      <c r="C550" s="374"/>
      <c r="D550" s="206">
        <v>4</v>
      </c>
      <c r="E550" s="169" t="s">
        <v>296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402</v>
      </c>
      <c r="U550" s="169" t="s">
        <v>262</v>
      </c>
      <c r="V550" s="169" t="s">
        <v>309</v>
      </c>
      <c r="W550" s="175">
        <v>1</v>
      </c>
      <c r="X550" s="169" t="s">
        <v>147</v>
      </c>
    </row>
    <row r="551" spans="2:24" hidden="1">
      <c r="B551" s="519"/>
      <c r="C551" s="374"/>
      <c r="D551" s="206">
        <v>5</v>
      </c>
      <c r="E551" s="169" t="s">
        <v>551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402</v>
      </c>
      <c r="U551" s="169" t="s">
        <v>262</v>
      </c>
      <c r="V551" s="169" t="s">
        <v>483</v>
      </c>
      <c r="W551" s="175">
        <v>1</v>
      </c>
      <c r="X551" s="169" t="s">
        <v>140</v>
      </c>
    </row>
    <row r="552" spans="2:24" hidden="1">
      <c r="B552" s="519"/>
      <c r="C552" s="374"/>
      <c r="D552" s="206">
        <v>6</v>
      </c>
      <c r="E552" s="169" t="s">
        <v>484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402</v>
      </c>
      <c r="U552" s="169" t="s">
        <v>262</v>
      </c>
      <c r="V552" s="169" t="s">
        <v>309</v>
      </c>
      <c r="W552" s="175">
        <v>1</v>
      </c>
      <c r="X552" s="169" t="s">
        <v>144</v>
      </c>
    </row>
    <row r="553" spans="2:24" hidden="1">
      <c r="B553" s="519"/>
      <c r="C553" s="374"/>
      <c r="D553" s="206">
        <v>7</v>
      </c>
      <c r="E553" s="169" t="s">
        <v>289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402</v>
      </c>
      <c r="U553" s="169" t="s">
        <v>262</v>
      </c>
      <c r="V553" s="169" t="s">
        <v>310</v>
      </c>
      <c r="W553" s="175">
        <v>1</v>
      </c>
      <c r="X553" s="169" t="s">
        <v>273</v>
      </c>
    </row>
    <row r="554" spans="2:24" hidden="1">
      <c r="B554" s="519"/>
      <c r="C554" s="374"/>
      <c r="D554" s="206">
        <v>8</v>
      </c>
      <c r="E554" s="169" t="s">
        <v>482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402</v>
      </c>
      <c r="U554" s="169" t="s">
        <v>262</v>
      </c>
      <c r="V554" s="169" t="s">
        <v>483</v>
      </c>
      <c r="W554" s="175">
        <v>1</v>
      </c>
      <c r="X554" s="169" t="s">
        <v>134</v>
      </c>
    </row>
    <row r="555" spans="2:24" hidden="1">
      <c r="B555" s="519"/>
      <c r="C555" s="374"/>
      <c r="D555" s="206">
        <v>9</v>
      </c>
      <c r="E555" s="169" t="s">
        <v>550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402</v>
      </c>
      <c r="U555" s="169" t="s">
        <v>262</v>
      </c>
      <c r="V555" s="169" t="s">
        <v>522</v>
      </c>
      <c r="W555" s="175">
        <v>1</v>
      </c>
      <c r="X555" s="169" t="s">
        <v>135</v>
      </c>
    </row>
    <row r="556" spans="2:24" hidden="1">
      <c r="B556" s="519"/>
      <c r="C556" s="374"/>
      <c r="D556" s="206">
        <v>10</v>
      </c>
      <c r="E556" s="169" t="s">
        <v>320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402</v>
      </c>
      <c r="U556" s="169" t="s">
        <v>290</v>
      </c>
      <c r="V556" s="169" t="s">
        <v>292</v>
      </c>
      <c r="W556" s="175">
        <v>1</v>
      </c>
      <c r="X556" s="169" t="s">
        <v>133</v>
      </c>
    </row>
    <row r="557" spans="2:24" hidden="1">
      <c r="B557" s="518">
        <v>45925</v>
      </c>
      <c r="C557" s="374" t="str">
        <f t="shared" ref="C557" si="129">RIGHT(TEXT(B557,"aaa"),1)</f>
        <v>四</v>
      </c>
      <c r="D557" s="206">
        <v>1</v>
      </c>
      <c r="E557" s="169" t="s">
        <v>316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391</v>
      </c>
      <c r="U557" s="169" t="s">
        <v>281</v>
      </c>
      <c r="V557" s="169" t="s">
        <v>317</v>
      </c>
      <c r="W557" s="175">
        <v>1</v>
      </c>
      <c r="X557" s="169" t="s">
        <v>273</v>
      </c>
    </row>
    <row r="558" spans="2:24" hidden="1">
      <c r="B558" s="519"/>
      <c r="C558" s="374"/>
      <c r="D558" s="206">
        <v>2</v>
      </c>
      <c r="E558" s="169" t="s">
        <v>311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402</v>
      </c>
      <c r="U558" s="169" t="s">
        <v>262</v>
      </c>
      <c r="V558" s="169" t="s">
        <v>310</v>
      </c>
      <c r="W558" s="175">
        <v>1</v>
      </c>
      <c r="X558" s="169" t="s">
        <v>273</v>
      </c>
    </row>
    <row r="559" spans="2:24" hidden="1">
      <c r="B559" s="519"/>
      <c r="C559" s="374"/>
      <c r="D559" s="206">
        <v>3</v>
      </c>
      <c r="E559" s="169" t="s">
        <v>296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402</v>
      </c>
      <c r="U559" s="169" t="s">
        <v>262</v>
      </c>
      <c r="V559" s="169" t="s">
        <v>309</v>
      </c>
      <c r="W559" s="175">
        <v>1</v>
      </c>
      <c r="X559" s="169" t="s">
        <v>147</v>
      </c>
    </row>
    <row r="560" spans="2:24" hidden="1">
      <c r="B560" s="519"/>
      <c r="C560" s="374"/>
      <c r="D560" s="206">
        <v>4</v>
      </c>
      <c r="E560" s="169" t="s">
        <v>551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402</v>
      </c>
      <c r="U560" s="169" t="s">
        <v>262</v>
      </c>
      <c r="V560" s="169" t="s">
        <v>483</v>
      </c>
      <c r="W560" s="175">
        <v>1</v>
      </c>
      <c r="X560" s="169" t="s">
        <v>140</v>
      </c>
    </row>
    <row r="561" spans="2:24" hidden="1">
      <c r="B561" s="519"/>
      <c r="C561" s="374"/>
      <c r="D561" s="206">
        <v>5</v>
      </c>
      <c r="E561" s="169" t="s">
        <v>526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402</v>
      </c>
      <c r="U561" s="169" t="s">
        <v>262</v>
      </c>
      <c r="V561" s="169" t="s">
        <v>309</v>
      </c>
      <c r="W561" s="175">
        <v>1</v>
      </c>
      <c r="X561" s="169" t="s">
        <v>132</v>
      </c>
    </row>
    <row r="562" spans="2:24" hidden="1">
      <c r="B562" s="519"/>
      <c r="C562" s="374"/>
      <c r="D562" s="206">
        <v>6</v>
      </c>
      <c r="E562" s="169" t="s">
        <v>537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402</v>
      </c>
      <c r="U562" s="169" t="s">
        <v>262</v>
      </c>
      <c r="V562" s="169" t="s">
        <v>309</v>
      </c>
      <c r="W562" s="175">
        <v>1</v>
      </c>
      <c r="X562" s="169" t="s">
        <v>143</v>
      </c>
    </row>
    <row r="563" spans="2:24" hidden="1">
      <c r="B563" s="519"/>
      <c r="C563" s="374"/>
      <c r="D563" s="206">
        <v>7</v>
      </c>
      <c r="E563" s="169" t="s">
        <v>482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402</v>
      </c>
      <c r="U563" s="169" t="s">
        <v>262</v>
      </c>
      <c r="V563" s="169" t="s">
        <v>483</v>
      </c>
      <c r="W563" s="175">
        <v>1</v>
      </c>
      <c r="X563" s="169" t="s">
        <v>134</v>
      </c>
    </row>
    <row r="564" spans="2:24" hidden="1">
      <c r="B564" s="519"/>
      <c r="C564" s="374"/>
      <c r="D564" s="206">
        <v>8</v>
      </c>
      <c r="E564" s="169" t="s">
        <v>289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402</v>
      </c>
      <c r="U564" s="169" t="s">
        <v>262</v>
      </c>
      <c r="V564" s="169" t="s">
        <v>310</v>
      </c>
      <c r="W564" s="175">
        <v>1</v>
      </c>
      <c r="X564" s="169" t="s">
        <v>273</v>
      </c>
    </row>
    <row r="565" spans="2:24" hidden="1">
      <c r="B565" s="519"/>
      <c r="C565" s="374"/>
      <c r="D565" s="206">
        <v>9</v>
      </c>
      <c r="E565" s="169" t="s">
        <v>484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402</v>
      </c>
      <c r="U565" s="169" t="s">
        <v>262</v>
      </c>
      <c r="V565" s="169" t="s">
        <v>309</v>
      </c>
      <c r="W565" s="175">
        <v>1</v>
      </c>
      <c r="X565" s="169" t="s">
        <v>144</v>
      </c>
    </row>
    <row r="566" spans="2:24" hidden="1">
      <c r="B566" s="519"/>
      <c r="C566" s="374"/>
      <c r="D566" s="206">
        <v>10</v>
      </c>
      <c r="E566" s="169" t="s">
        <v>550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402</v>
      </c>
      <c r="U566" s="169" t="s">
        <v>262</v>
      </c>
      <c r="V566" s="169" t="s">
        <v>522</v>
      </c>
      <c r="W566" s="175">
        <v>1</v>
      </c>
      <c r="X566" s="169" t="s">
        <v>135</v>
      </c>
    </row>
    <row r="567" spans="2:24" hidden="1">
      <c r="B567" s="518">
        <v>45926</v>
      </c>
      <c r="C567" s="374" t="str">
        <f t="shared" ref="C567" si="137">RIGHT(TEXT(B567,"aaa"),1)</f>
        <v>五</v>
      </c>
      <c r="D567" s="206">
        <v>1</v>
      </c>
      <c r="E567" s="169" t="s">
        <v>316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391</v>
      </c>
      <c r="U567" s="169" t="s">
        <v>281</v>
      </c>
      <c r="V567" s="169" t="s">
        <v>317</v>
      </c>
      <c r="W567" s="175">
        <v>1</v>
      </c>
      <c r="X567" s="169" t="s">
        <v>273</v>
      </c>
    </row>
    <row r="568" spans="2:24" hidden="1">
      <c r="B568" s="519"/>
      <c r="C568" s="374"/>
      <c r="D568" s="206">
        <v>2</v>
      </c>
      <c r="E568" s="169" t="s">
        <v>318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391</v>
      </c>
      <c r="U568" s="169" t="s">
        <v>281</v>
      </c>
      <c r="V568" s="169" t="s">
        <v>319</v>
      </c>
      <c r="W568" s="175">
        <v>1</v>
      </c>
      <c r="X568" s="169" t="s">
        <v>160</v>
      </c>
    </row>
    <row r="569" spans="2:24" hidden="1">
      <c r="B569" s="519"/>
      <c r="C569" s="374"/>
      <c r="D569" s="206">
        <v>3</v>
      </c>
      <c r="E569" s="169" t="s">
        <v>488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402</v>
      </c>
      <c r="U569" s="169" t="s">
        <v>262</v>
      </c>
      <c r="V569" s="169" t="s">
        <v>522</v>
      </c>
      <c r="W569" s="175">
        <v>1</v>
      </c>
      <c r="X569" s="169" t="s">
        <v>179</v>
      </c>
    </row>
    <row r="570" spans="2:24" hidden="1">
      <c r="B570" s="519"/>
      <c r="C570" s="374"/>
      <c r="D570" s="206">
        <v>4</v>
      </c>
      <c r="E570" s="169" t="s">
        <v>489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402</v>
      </c>
      <c r="U570" s="169" t="s">
        <v>262</v>
      </c>
      <c r="V570" s="169" t="s">
        <v>522</v>
      </c>
      <c r="W570" s="175">
        <v>1</v>
      </c>
      <c r="X570" s="169" t="s">
        <v>179</v>
      </c>
    </row>
    <row r="571" spans="2:24" hidden="1">
      <c r="B571" s="519"/>
      <c r="C571" s="374"/>
      <c r="D571" s="206">
        <v>5</v>
      </c>
      <c r="E571" s="169" t="s">
        <v>551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402</v>
      </c>
      <c r="U571" s="169" t="s">
        <v>262</v>
      </c>
      <c r="V571" s="169" t="s">
        <v>483</v>
      </c>
      <c r="W571" s="175">
        <v>1</v>
      </c>
      <c r="X571" s="169" t="s">
        <v>140</v>
      </c>
    </row>
    <row r="572" spans="2:24" hidden="1">
      <c r="B572" s="519"/>
      <c r="C572" s="374"/>
      <c r="D572" s="206">
        <v>6</v>
      </c>
      <c r="E572" s="169" t="s">
        <v>537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402</v>
      </c>
      <c r="U572" s="169" t="s">
        <v>262</v>
      </c>
      <c r="V572" s="169" t="s">
        <v>309</v>
      </c>
      <c r="W572" s="175">
        <v>1</v>
      </c>
      <c r="X572" s="169" t="s">
        <v>143</v>
      </c>
    </row>
    <row r="573" spans="2:24" hidden="1">
      <c r="B573" s="519"/>
      <c r="C573" s="374"/>
      <c r="D573" s="206">
        <v>7</v>
      </c>
      <c r="E573" s="169" t="s">
        <v>526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402</v>
      </c>
      <c r="U573" s="169" t="s">
        <v>262</v>
      </c>
      <c r="V573" s="169" t="s">
        <v>309</v>
      </c>
      <c r="W573" s="175">
        <v>1</v>
      </c>
      <c r="X573" s="169" t="s">
        <v>132</v>
      </c>
    </row>
    <row r="574" spans="2:24" hidden="1">
      <c r="B574" s="519"/>
      <c r="C574" s="374"/>
      <c r="D574" s="206">
        <v>8</v>
      </c>
      <c r="E574" s="169" t="s">
        <v>296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402</v>
      </c>
      <c r="U574" s="169" t="s">
        <v>262</v>
      </c>
      <c r="V574" s="169" t="s">
        <v>309</v>
      </c>
      <c r="W574" s="175">
        <v>1</v>
      </c>
      <c r="X574" s="169" t="s">
        <v>147</v>
      </c>
    </row>
    <row r="575" spans="2:24" hidden="1">
      <c r="B575" s="519"/>
      <c r="C575" s="374"/>
      <c r="D575" s="206">
        <v>9</v>
      </c>
      <c r="E575" s="169" t="s">
        <v>482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402</v>
      </c>
      <c r="U575" s="169" t="s">
        <v>262</v>
      </c>
      <c r="V575" s="169" t="s">
        <v>483</v>
      </c>
      <c r="W575" s="175">
        <v>1</v>
      </c>
      <c r="X575" s="169" t="s">
        <v>134</v>
      </c>
    </row>
    <row r="576" spans="2:24" hidden="1">
      <c r="B576" s="519"/>
      <c r="C576" s="374"/>
      <c r="D576" s="206">
        <v>10</v>
      </c>
      <c r="E576" s="169" t="s">
        <v>311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402</v>
      </c>
      <c r="U576" s="169" t="s">
        <v>262</v>
      </c>
      <c r="V576" s="169" t="s">
        <v>310</v>
      </c>
      <c r="W576" s="175">
        <v>1</v>
      </c>
      <c r="X576" s="169" t="s">
        <v>273</v>
      </c>
    </row>
    <row r="577" spans="2:24" hidden="1">
      <c r="B577" s="518">
        <v>45927</v>
      </c>
      <c r="C577" s="374" t="str">
        <f t="shared" ref="C577" si="138">RIGHT(TEXT(B577,"aaa"),1)</f>
        <v>六</v>
      </c>
      <c r="D577" s="206">
        <v>1</v>
      </c>
      <c r="E577" s="169" t="s">
        <v>316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391</v>
      </c>
      <c r="U577" s="169" t="s">
        <v>281</v>
      </c>
      <c r="V577" s="169" t="s">
        <v>317</v>
      </c>
      <c r="W577" s="175">
        <v>1</v>
      </c>
      <c r="X577" s="169" t="s">
        <v>273</v>
      </c>
    </row>
    <row r="578" spans="2:24" hidden="1">
      <c r="B578" s="519"/>
      <c r="C578" s="374"/>
      <c r="D578" s="206">
        <v>2</v>
      </c>
      <c r="E578" s="169" t="s">
        <v>318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391</v>
      </c>
      <c r="U578" s="169" t="s">
        <v>281</v>
      </c>
      <c r="V578" s="169" t="s">
        <v>319</v>
      </c>
      <c r="W578" s="175">
        <v>1</v>
      </c>
      <c r="X578" s="169" t="s">
        <v>160</v>
      </c>
    </row>
    <row r="579" spans="2:24" hidden="1">
      <c r="B579" s="519"/>
      <c r="C579" s="374"/>
      <c r="D579" s="206">
        <v>3</v>
      </c>
      <c r="E579" s="169" t="s">
        <v>551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402</v>
      </c>
      <c r="U579" s="169" t="s">
        <v>262</v>
      </c>
      <c r="V579" s="169" t="s">
        <v>483</v>
      </c>
      <c r="W579" s="175">
        <v>1</v>
      </c>
      <c r="X579" s="169" t="s">
        <v>140</v>
      </c>
    </row>
    <row r="580" spans="2:24" hidden="1">
      <c r="B580" s="519"/>
      <c r="C580" s="374"/>
      <c r="D580" s="206">
        <v>4</v>
      </c>
      <c r="E580" s="169" t="s">
        <v>526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402</v>
      </c>
      <c r="U580" s="169" t="s">
        <v>262</v>
      </c>
      <c r="V580" s="169" t="s">
        <v>309</v>
      </c>
      <c r="W580" s="175">
        <v>1</v>
      </c>
      <c r="X580" s="169" t="s">
        <v>132</v>
      </c>
    </row>
    <row r="581" spans="2:24" hidden="1">
      <c r="B581" s="519"/>
      <c r="C581" s="374"/>
      <c r="D581" s="206">
        <v>5</v>
      </c>
      <c r="E581" s="169" t="s">
        <v>550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402</v>
      </c>
      <c r="U581" s="169" t="s">
        <v>262</v>
      </c>
      <c r="V581" s="169" t="s">
        <v>522</v>
      </c>
      <c r="W581" s="175">
        <v>1</v>
      </c>
      <c r="X581" s="169" t="s">
        <v>135</v>
      </c>
    </row>
    <row r="582" spans="2:24" hidden="1">
      <c r="B582" s="519"/>
      <c r="C582" s="374"/>
      <c r="D582" s="206">
        <v>6</v>
      </c>
      <c r="E582" s="169" t="s">
        <v>488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402</v>
      </c>
      <c r="U582" s="169" t="s">
        <v>262</v>
      </c>
      <c r="V582" s="169" t="s">
        <v>522</v>
      </c>
      <c r="W582" s="175">
        <v>1</v>
      </c>
      <c r="X582" s="169" t="s">
        <v>179</v>
      </c>
    </row>
    <row r="583" spans="2:24" hidden="1">
      <c r="B583" s="519"/>
      <c r="C583" s="374"/>
      <c r="D583" s="206">
        <v>7</v>
      </c>
      <c r="E583" s="169" t="s">
        <v>482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402</v>
      </c>
      <c r="U583" s="169" t="s">
        <v>262</v>
      </c>
      <c r="V583" s="169" t="s">
        <v>483</v>
      </c>
      <c r="W583" s="175">
        <v>1</v>
      </c>
      <c r="X583" s="169" t="s">
        <v>134</v>
      </c>
    </row>
    <row r="584" spans="2:24" hidden="1">
      <c r="B584" s="519"/>
      <c r="C584" s="374"/>
      <c r="D584" s="206">
        <v>8</v>
      </c>
      <c r="E584" s="169" t="s">
        <v>537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402</v>
      </c>
      <c r="U584" s="169" t="s">
        <v>262</v>
      </c>
      <c r="V584" s="169" t="s">
        <v>309</v>
      </c>
      <c r="W584" s="175">
        <v>1</v>
      </c>
      <c r="X584" s="169" t="s">
        <v>143</v>
      </c>
    </row>
    <row r="585" spans="2:24" hidden="1">
      <c r="B585" s="519"/>
      <c r="C585" s="374"/>
      <c r="D585" s="206">
        <v>9</v>
      </c>
      <c r="E585" s="169" t="s">
        <v>320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402</v>
      </c>
      <c r="U585" s="169" t="s">
        <v>290</v>
      </c>
      <c r="V585" s="169" t="s">
        <v>292</v>
      </c>
      <c r="W585" s="175">
        <v>1</v>
      </c>
      <c r="X585" s="169" t="s">
        <v>133</v>
      </c>
    </row>
    <row r="586" spans="2:24" hidden="1">
      <c r="B586" s="519"/>
      <c r="C586" s="374"/>
      <c r="D586" s="206">
        <v>10</v>
      </c>
      <c r="E586" s="169" t="s">
        <v>484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402</v>
      </c>
      <c r="U586" s="169" t="s">
        <v>262</v>
      </c>
      <c r="V586" s="169" t="s">
        <v>309</v>
      </c>
      <c r="W586" s="175">
        <v>1</v>
      </c>
      <c r="X586" s="169" t="s">
        <v>144</v>
      </c>
    </row>
    <row r="587" spans="2:24" hidden="1">
      <c r="B587" s="518">
        <v>45928</v>
      </c>
      <c r="C587" s="374" t="str">
        <f t="shared" ref="C587" si="146">RIGHT(TEXT(B587,"aaa"),1)</f>
        <v>日</v>
      </c>
      <c r="D587" s="206">
        <v>1</v>
      </c>
      <c r="E587" s="169" t="s">
        <v>316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391</v>
      </c>
      <c r="U587" s="169" t="s">
        <v>281</v>
      </c>
      <c r="V587" s="169" t="s">
        <v>317</v>
      </c>
      <c r="W587" s="175">
        <v>1</v>
      </c>
      <c r="X587" s="169" t="s">
        <v>273</v>
      </c>
    </row>
    <row r="588" spans="2:24" hidden="1">
      <c r="B588" s="519"/>
      <c r="C588" s="374"/>
      <c r="D588" s="206">
        <v>2</v>
      </c>
      <c r="E588" s="169" t="s">
        <v>318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391</v>
      </c>
      <c r="U588" s="169" t="s">
        <v>281</v>
      </c>
      <c r="V588" s="169" t="s">
        <v>319</v>
      </c>
      <c r="W588" s="175">
        <v>1</v>
      </c>
      <c r="X588" s="169" t="s">
        <v>160</v>
      </c>
    </row>
    <row r="589" spans="2:24" hidden="1">
      <c r="B589" s="519"/>
      <c r="C589" s="374"/>
      <c r="D589" s="206">
        <v>3</v>
      </c>
      <c r="E589" s="169" t="s">
        <v>320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402</v>
      </c>
      <c r="U589" s="169" t="s">
        <v>290</v>
      </c>
      <c r="V589" s="169" t="s">
        <v>292</v>
      </c>
      <c r="W589" s="175">
        <v>1</v>
      </c>
      <c r="X589" s="169" t="s">
        <v>133</v>
      </c>
    </row>
    <row r="590" spans="2:24" hidden="1">
      <c r="B590" s="519"/>
      <c r="C590" s="374"/>
      <c r="D590" s="206">
        <v>4</v>
      </c>
      <c r="E590" s="169" t="s">
        <v>296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402</v>
      </c>
      <c r="U590" s="169" t="s">
        <v>262</v>
      </c>
      <c r="V590" s="169" t="s">
        <v>309</v>
      </c>
      <c r="W590" s="175">
        <v>1</v>
      </c>
      <c r="X590" s="169" t="s">
        <v>147</v>
      </c>
    </row>
    <row r="591" spans="2:24" hidden="1">
      <c r="B591" s="519"/>
      <c r="C591" s="374"/>
      <c r="D591" s="206">
        <v>5</v>
      </c>
      <c r="E591" s="169" t="s">
        <v>289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402</v>
      </c>
      <c r="U591" s="169" t="s">
        <v>262</v>
      </c>
      <c r="V591" s="169" t="s">
        <v>310</v>
      </c>
      <c r="W591" s="175">
        <v>1</v>
      </c>
      <c r="X591" s="169" t="s">
        <v>273</v>
      </c>
    </row>
    <row r="592" spans="2:24" hidden="1">
      <c r="B592" s="519"/>
      <c r="C592" s="374"/>
      <c r="D592" s="206">
        <v>6</v>
      </c>
      <c r="E592" s="169" t="s">
        <v>293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402</v>
      </c>
      <c r="U592" s="169" t="s">
        <v>290</v>
      </c>
      <c r="V592" s="169" t="s">
        <v>292</v>
      </c>
      <c r="W592" s="175">
        <v>1</v>
      </c>
      <c r="X592" s="169" t="s">
        <v>143</v>
      </c>
    </row>
    <row r="593" spans="2:34" hidden="1">
      <c r="B593" s="519"/>
      <c r="C593" s="374"/>
      <c r="D593" s="206">
        <v>7</v>
      </c>
      <c r="E593" s="169" t="s">
        <v>294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402</v>
      </c>
      <c r="U593" s="169" t="s">
        <v>290</v>
      </c>
      <c r="V593" s="169" t="s">
        <v>292</v>
      </c>
      <c r="W593" s="175">
        <v>1</v>
      </c>
      <c r="X593" s="169" t="s">
        <v>134</v>
      </c>
    </row>
    <row r="594" spans="2:34" hidden="1">
      <c r="B594" s="519"/>
      <c r="C594" s="374"/>
      <c r="D594" s="206">
        <v>8</v>
      </c>
      <c r="E594" s="169" t="s">
        <v>312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402</v>
      </c>
      <c r="U594" s="169" t="s">
        <v>262</v>
      </c>
      <c r="V594" s="169" t="s">
        <v>522</v>
      </c>
      <c r="W594" s="175">
        <v>1</v>
      </c>
      <c r="X594" s="169" t="s">
        <v>143</v>
      </c>
    </row>
    <row r="595" spans="2:34" hidden="1">
      <c r="B595" s="519"/>
      <c r="C595" s="374"/>
      <c r="D595" s="206">
        <v>9</v>
      </c>
      <c r="E595" s="169" t="s">
        <v>308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402</v>
      </c>
      <c r="U595" s="169" t="s">
        <v>262</v>
      </c>
      <c r="V595" s="169" t="s">
        <v>309</v>
      </c>
      <c r="W595" s="175">
        <v>1</v>
      </c>
      <c r="X595" s="169" t="s">
        <v>273</v>
      </c>
    </row>
    <row r="596" spans="2:34" hidden="1">
      <c r="B596" s="519"/>
      <c r="C596" s="374"/>
      <c r="D596" s="206">
        <v>10</v>
      </c>
      <c r="E596" s="169" t="s">
        <v>390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402</v>
      </c>
      <c r="U596" s="169" t="s">
        <v>262</v>
      </c>
      <c r="V596" s="169" t="s">
        <v>310</v>
      </c>
      <c r="W596" s="175">
        <v>1</v>
      </c>
      <c r="X596" s="169" t="s">
        <v>273</v>
      </c>
    </row>
    <row r="597" spans="2:34" hidden="1">
      <c r="B597" s="518">
        <v>45929</v>
      </c>
      <c r="C597" s="374" t="str">
        <f t="shared" ref="C597" si="147">RIGHT(TEXT(B597,"aaa"),1)</f>
        <v>一</v>
      </c>
      <c r="D597" s="206">
        <v>1</v>
      </c>
      <c r="E597" s="169" t="s">
        <v>316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391</v>
      </c>
      <c r="U597" s="169" t="s">
        <v>281</v>
      </c>
      <c r="V597" s="169" t="s">
        <v>317</v>
      </c>
      <c r="W597" s="175">
        <v>1</v>
      </c>
      <c r="X597" s="169" t="s">
        <v>273</v>
      </c>
    </row>
    <row r="598" spans="2:34" hidden="1">
      <c r="B598" s="519"/>
      <c r="C598" s="374"/>
      <c r="D598" s="206">
        <v>2</v>
      </c>
      <c r="E598" s="169" t="s">
        <v>318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391</v>
      </c>
      <c r="U598" s="169" t="s">
        <v>281</v>
      </c>
      <c r="V598" s="169" t="s">
        <v>319</v>
      </c>
      <c r="W598" s="175">
        <v>1</v>
      </c>
      <c r="X598" s="169" t="s">
        <v>160</v>
      </c>
    </row>
    <row r="599" spans="2:34" hidden="1">
      <c r="B599" s="519"/>
      <c r="C599" s="374"/>
      <c r="D599" s="206">
        <v>3</v>
      </c>
      <c r="E599" s="169" t="s">
        <v>311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402</v>
      </c>
      <c r="U599" s="169" t="s">
        <v>262</v>
      </c>
      <c r="V599" s="169" t="s">
        <v>310</v>
      </c>
      <c r="W599" s="175">
        <v>1</v>
      </c>
      <c r="X599" s="169" t="s">
        <v>273</v>
      </c>
    </row>
    <row r="600" spans="2:34" hidden="1">
      <c r="B600" s="519"/>
      <c r="C600" s="374"/>
      <c r="D600" s="206">
        <v>4</v>
      </c>
      <c r="E600" s="169" t="s">
        <v>296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402</v>
      </c>
      <c r="U600" s="169" t="s">
        <v>262</v>
      </c>
      <c r="V600" s="169" t="s">
        <v>309</v>
      </c>
      <c r="W600" s="175">
        <v>1</v>
      </c>
      <c r="X600" s="169" t="s">
        <v>147</v>
      </c>
    </row>
    <row r="601" spans="2:34" hidden="1">
      <c r="B601" s="519"/>
      <c r="C601" s="374"/>
      <c r="D601" s="206">
        <v>5</v>
      </c>
      <c r="E601" s="169" t="s">
        <v>289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402</v>
      </c>
      <c r="U601" s="169" t="s">
        <v>262</v>
      </c>
      <c r="V601" s="169" t="s">
        <v>310</v>
      </c>
      <c r="W601" s="175">
        <v>1</v>
      </c>
      <c r="X601" s="169" t="s">
        <v>273</v>
      </c>
    </row>
    <row r="602" spans="2:34" hidden="1">
      <c r="B602" s="519"/>
      <c r="C602" s="374"/>
      <c r="D602" s="206">
        <v>6</v>
      </c>
      <c r="E602" s="169" t="s">
        <v>320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402</v>
      </c>
      <c r="U602" s="169" t="s">
        <v>290</v>
      </c>
      <c r="V602" s="315" t="s">
        <v>555</v>
      </c>
      <c r="W602" s="175">
        <v>1</v>
      </c>
      <c r="X602" s="169" t="s">
        <v>133</v>
      </c>
    </row>
    <row r="603" spans="2:34" hidden="1">
      <c r="B603" s="519"/>
      <c r="C603" s="374"/>
      <c r="D603" s="206">
        <v>7</v>
      </c>
      <c r="E603" s="169" t="s">
        <v>423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402</v>
      </c>
      <c r="U603" s="169" t="s">
        <v>262</v>
      </c>
      <c r="V603" s="169" t="s">
        <v>310</v>
      </c>
      <c r="W603" s="175">
        <v>1</v>
      </c>
      <c r="X603" s="169" t="s">
        <v>273</v>
      </c>
    </row>
    <row r="604" spans="2:34" hidden="1">
      <c r="B604" s="519"/>
      <c r="C604" s="374"/>
      <c r="D604" s="206">
        <v>8</v>
      </c>
      <c r="E604" s="169" t="s">
        <v>457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402</v>
      </c>
      <c r="U604" s="169" t="s">
        <v>262</v>
      </c>
      <c r="V604" s="169" t="s">
        <v>522</v>
      </c>
      <c r="W604" s="175">
        <v>1</v>
      </c>
      <c r="X604" s="169" t="s">
        <v>163</v>
      </c>
    </row>
    <row r="605" spans="2:34" hidden="1">
      <c r="B605" s="519"/>
      <c r="C605" s="374"/>
      <c r="D605" s="206">
        <v>9</v>
      </c>
      <c r="E605" s="169" t="s">
        <v>433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358</v>
      </c>
      <c r="U605" s="169" t="s">
        <v>262</v>
      </c>
      <c r="V605" s="169" t="s">
        <v>277</v>
      </c>
      <c r="W605" s="175">
        <v>1</v>
      </c>
      <c r="X605" s="169" t="s">
        <v>273</v>
      </c>
    </row>
    <row r="606" spans="2:34" hidden="1">
      <c r="B606" s="519"/>
      <c r="C606" s="374"/>
      <c r="D606" s="206">
        <v>10</v>
      </c>
      <c r="E606" s="169" t="s">
        <v>488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402</v>
      </c>
      <c r="U606" s="169" t="s">
        <v>262</v>
      </c>
      <c r="V606" s="169" t="s">
        <v>522</v>
      </c>
      <c r="W606" s="175">
        <v>1</v>
      </c>
      <c r="X606" s="169" t="s">
        <v>179</v>
      </c>
    </row>
    <row r="607" spans="2:34">
      <c r="B607" s="518">
        <v>45930</v>
      </c>
      <c r="C607" s="374" t="str">
        <f t="shared" ref="C607" si="155">RIGHT(TEXT(B607,"aaa"),1)</f>
        <v>二</v>
      </c>
      <c r="D607" s="206">
        <v>1</v>
      </c>
      <c r="E607" s="169" t="s">
        <v>316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391</v>
      </c>
      <c r="U607" s="169" t="s">
        <v>281</v>
      </c>
      <c r="V607" s="169" t="s">
        <v>317</v>
      </c>
      <c r="W607" s="175">
        <v>1</v>
      </c>
      <c r="X607" s="169" t="s">
        <v>273</v>
      </c>
      <c r="Z607" s="513" t="s">
        <v>354</v>
      </c>
      <c r="AA607" s="513"/>
      <c r="AB607" s="513"/>
      <c r="AC607" s="513"/>
      <c r="AD607" s="513"/>
      <c r="AE607" s="513"/>
      <c r="AF607" s="513"/>
      <c r="AG607" s="513"/>
      <c r="AH607" s="513"/>
    </row>
    <row r="608" spans="2:34">
      <c r="B608" s="519"/>
      <c r="C608" s="374"/>
      <c r="D608" s="206">
        <v>2</v>
      </c>
      <c r="E608" s="169" t="s">
        <v>318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391</v>
      </c>
      <c r="U608" s="169" t="s">
        <v>281</v>
      </c>
      <c r="V608" s="169" t="s">
        <v>319</v>
      </c>
      <c r="W608" s="175">
        <v>1</v>
      </c>
      <c r="X608" s="169" t="s">
        <v>160</v>
      </c>
      <c r="Z608" s="513"/>
      <c r="AA608" s="513"/>
      <c r="AB608" s="513"/>
      <c r="AC608" s="513"/>
      <c r="AD608" s="513"/>
      <c r="AE608" s="513"/>
      <c r="AF608" s="513"/>
      <c r="AG608" s="513"/>
      <c r="AH608" s="513"/>
    </row>
    <row r="609" spans="2:34">
      <c r="B609" s="519"/>
      <c r="C609" s="374"/>
      <c r="D609" s="206">
        <v>3</v>
      </c>
      <c r="E609" s="169" t="s">
        <v>289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402</v>
      </c>
      <c r="U609" s="169" t="s">
        <v>262</v>
      </c>
      <c r="V609" s="169" t="s">
        <v>310</v>
      </c>
      <c r="W609" s="175">
        <v>1</v>
      </c>
      <c r="X609" s="169" t="s">
        <v>273</v>
      </c>
      <c r="Z609" s="513"/>
      <c r="AA609" s="513"/>
      <c r="AB609" s="513"/>
      <c r="AC609" s="513"/>
      <c r="AD609" s="513"/>
      <c r="AE609" s="513"/>
      <c r="AF609" s="513"/>
      <c r="AG609" s="513"/>
      <c r="AH609" s="513"/>
    </row>
    <row r="610" spans="2:34" ht="16.5">
      <c r="B610" s="519"/>
      <c r="C610" s="374"/>
      <c r="D610" s="206">
        <v>4</v>
      </c>
      <c r="E610" s="169" t="s">
        <v>296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402</v>
      </c>
      <c r="U610" s="169" t="s">
        <v>262</v>
      </c>
      <c r="V610" s="169" t="s">
        <v>309</v>
      </c>
      <c r="W610" s="175">
        <v>1</v>
      </c>
      <c r="X610" s="169" t="s">
        <v>147</v>
      </c>
      <c r="Z610" s="219" t="s">
        <v>373</v>
      </c>
      <c r="AA610" s="219" t="s">
        <v>374</v>
      </c>
      <c r="AB610" s="247" t="s">
        <v>375</v>
      </c>
      <c r="AC610" s="247" t="s">
        <v>272</v>
      </c>
      <c r="AD610" s="247" t="s">
        <v>376</v>
      </c>
      <c r="AE610" s="247" t="s">
        <v>377</v>
      </c>
      <c r="AF610" s="247" t="s">
        <v>378</v>
      </c>
      <c r="AG610" s="247" t="s">
        <v>379</v>
      </c>
      <c r="AH610" s="247" t="s">
        <v>380</v>
      </c>
    </row>
    <row r="611" spans="2:34">
      <c r="B611" s="519"/>
      <c r="C611" s="374"/>
      <c r="D611" s="206">
        <v>5</v>
      </c>
      <c r="E611" s="169" t="s">
        <v>457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402</v>
      </c>
      <c r="U611" s="169" t="s">
        <v>262</v>
      </c>
      <c r="V611" s="169" t="s">
        <v>522</v>
      </c>
      <c r="W611" s="175">
        <v>1</v>
      </c>
      <c r="X611" s="169" t="s">
        <v>163</v>
      </c>
      <c r="Y611" s="172" t="s">
        <v>384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>
      <c r="B612" s="519"/>
      <c r="C612" s="374"/>
      <c r="D612" s="206">
        <v>6</v>
      </c>
      <c r="E612" s="169" t="s">
        <v>320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402</v>
      </c>
      <c r="U612" s="169" t="s">
        <v>290</v>
      </c>
      <c r="V612" s="169" t="s">
        <v>292</v>
      </c>
      <c r="W612" s="175">
        <v>1</v>
      </c>
      <c r="X612" s="169" t="s">
        <v>133</v>
      </c>
      <c r="Y612" s="172" t="s">
        <v>388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>
      <c r="B613" s="519"/>
      <c r="C613" s="374"/>
      <c r="D613" s="206">
        <v>7</v>
      </c>
      <c r="E613" s="169" t="s">
        <v>488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402</v>
      </c>
      <c r="U613" s="169" t="s">
        <v>262</v>
      </c>
      <c r="V613" s="169" t="s">
        <v>522</v>
      </c>
      <c r="W613" s="175">
        <v>1</v>
      </c>
      <c r="X613" s="169" t="s">
        <v>179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>
      <c r="B614" s="519"/>
      <c r="C614" s="374"/>
      <c r="D614" s="206">
        <v>8</v>
      </c>
      <c r="E614" s="169" t="s">
        <v>308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402</v>
      </c>
      <c r="U614" s="169" t="s">
        <v>262</v>
      </c>
      <c r="V614" s="169" t="s">
        <v>309</v>
      </c>
      <c r="W614" s="175">
        <v>1</v>
      </c>
      <c r="X614" s="169" t="s">
        <v>273</v>
      </c>
      <c r="Y614" s="172" t="s">
        <v>389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>
      <c r="B615" s="519"/>
      <c r="C615" s="374"/>
      <c r="D615" s="206">
        <v>9</v>
      </c>
      <c r="E615" s="169" t="s">
        <v>390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402</v>
      </c>
      <c r="U615" s="169" t="s">
        <v>262</v>
      </c>
      <c r="V615" s="169" t="s">
        <v>310</v>
      </c>
      <c r="W615" s="175">
        <v>1</v>
      </c>
      <c r="X615" s="169" t="s">
        <v>273</v>
      </c>
      <c r="Y615" s="172" t="s">
        <v>388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>
      <c r="B616" s="519"/>
      <c r="C616" s="374"/>
      <c r="D616" s="206">
        <v>10</v>
      </c>
      <c r="E616" s="169" t="s">
        <v>293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402</v>
      </c>
      <c r="U616" s="169" t="s">
        <v>290</v>
      </c>
      <c r="V616" s="169" t="s">
        <v>292</v>
      </c>
      <c r="W616" s="175">
        <v>1</v>
      </c>
      <c r="X616" s="169" t="s">
        <v>143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>
      <c r="B617" s="518">
        <v>45931</v>
      </c>
      <c r="C617" s="374" t="str">
        <f t="shared" ref="C617" si="156">RIGHT(TEXT(B617,"aaa"),1)</f>
        <v>三</v>
      </c>
      <c r="D617" s="206">
        <v>1</v>
      </c>
      <c r="E617" s="169" t="s">
        <v>316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391</v>
      </c>
      <c r="U617" s="169" t="s">
        <v>281</v>
      </c>
      <c r="V617" s="169" t="s">
        <v>317</v>
      </c>
      <c r="W617" s="175">
        <v>1</v>
      </c>
      <c r="X617" s="169" t="s">
        <v>273</v>
      </c>
      <c r="Y617" s="172" t="s">
        <v>394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>
      <c r="B618" s="519"/>
      <c r="C618" s="374"/>
      <c r="D618" s="206">
        <v>2</v>
      </c>
      <c r="E618" s="169" t="s">
        <v>318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391</v>
      </c>
      <c r="U618" s="169" t="s">
        <v>281</v>
      </c>
      <c r="V618" s="169" t="s">
        <v>319</v>
      </c>
      <c r="W618" s="175">
        <v>1</v>
      </c>
      <c r="X618" s="169" t="s">
        <v>160</v>
      </c>
      <c r="Y618" s="172" t="s">
        <v>388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>
      <c r="B619" s="519"/>
      <c r="C619" s="374"/>
      <c r="D619" s="206">
        <v>3</v>
      </c>
      <c r="E619" s="169" t="s">
        <v>311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402</v>
      </c>
      <c r="U619" s="169" t="s">
        <v>262</v>
      </c>
      <c r="V619" s="169" t="s">
        <v>310</v>
      </c>
      <c r="W619" s="175">
        <v>1</v>
      </c>
      <c r="X619" s="169" t="s">
        <v>273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>
      <c r="B620" s="519"/>
      <c r="C620" s="374"/>
      <c r="D620" s="206">
        <v>4</v>
      </c>
      <c r="E620" s="169" t="s">
        <v>289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402</v>
      </c>
      <c r="U620" s="169" t="s">
        <v>262</v>
      </c>
      <c r="V620" s="169" t="s">
        <v>310</v>
      </c>
      <c r="W620" s="175">
        <v>1</v>
      </c>
      <c r="X620" s="169" t="s">
        <v>273</v>
      </c>
      <c r="Y620" s="172" t="s">
        <v>404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>
      <c r="B621" s="519"/>
      <c r="C621" s="374"/>
      <c r="D621" s="206">
        <v>5</v>
      </c>
      <c r="E621" s="169" t="s">
        <v>457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402</v>
      </c>
      <c r="U621" s="169" t="s">
        <v>262</v>
      </c>
      <c r="V621" s="169" t="s">
        <v>522</v>
      </c>
      <c r="W621" s="175">
        <v>1</v>
      </c>
      <c r="X621" s="169" t="s">
        <v>163</v>
      </c>
      <c r="Y621" s="172" t="s">
        <v>388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>
      <c r="B622" s="519"/>
      <c r="C622" s="374"/>
      <c r="D622" s="206">
        <v>6</v>
      </c>
      <c r="E622" s="169" t="s">
        <v>423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402</v>
      </c>
      <c r="U622" s="169" t="s">
        <v>262</v>
      </c>
      <c r="V622" s="169" t="s">
        <v>310</v>
      </c>
      <c r="W622" s="175">
        <v>1</v>
      </c>
      <c r="X622" s="169" t="s">
        <v>273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>
      <c r="B623" s="519"/>
      <c r="C623" s="374"/>
      <c r="D623" s="206">
        <v>7</v>
      </c>
      <c r="E623" s="169" t="s">
        <v>320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402</v>
      </c>
      <c r="U623" s="169" t="s">
        <v>290</v>
      </c>
      <c r="V623" s="169" t="s">
        <v>292</v>
      </c>
      <c r="W623" s="175">
        <v>1</v>
      </c>
      <c r="X623" s="169" t="s">
        <v>133</v>
      </c>
      <c r="Y623" s="172" t="s">
        <v>407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>
      <c r="B624" s="519"/>
      <c r="C624" s="374"/>
      <c r="D624" s="206">
        <v>8</v>
      </c>
      <c r="E624" s="169" t="s">
        <v>488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402</v>
      </c>
      <c r="U624" s="169" t="s">
        <v>262</v>
      </c>
      <c r="V624" s="169" t="s">
        <v>522</v>
      </c>
      <c r="W624" s="175">
        <v>1</v>
      </c>
      <c r="X624" s="169" t="s">
        <v>179</v>
      </c>
      <c r="Y624" s="172" t="s">
        <v>388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>
      <c r="B625" s="519"/>
      <c r="C625" s="374"/>
      <c r="D625" s="206">
        <v>9</v>
      </c>
      <c r="E625" s="169" t="s">
        <v>390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402</v>
      </c>
      <c r="U625" s="169" t="s">
        <v>262</v>
      </c>
      <c r="V625" s="169" t="s">
        <v>310</v>
      </c>
      <c r="W625" s="175">
        <v>1</v>
      </c>
      <c r="X625" s="169" t="s">
        <v>273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>
      <c r="B626" s="519"/>
      <c r="C626" s="374"/>
      <c r="D626" s="206">
        <v>10</v>
      </c>
      <c r="E626" s="169" t="s">
        <v>308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402</v>
      </c>
      <c r="U626" s="169" t="s">
        <v>262</v>
      </c>
      <c r="V626" s="169" t="s">
        <v>309</v>
      </c>
      <c r="W626" s="175">
        <v>1</v>
      </c>
      <c r="X626" s="169" t="s">
        <v>273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>
      <c r="B627" s="518">
        <v>45932</v>
      </c>
      <c r="C627" s="374" t="str">
        <f t="shared" ref="C627" si="166">RIGHT(TEXT(B627,"aaa"),1)</f>
        <v>四</v>
      </c>
      <c r="D627" s="206">
        <v>1</v>
      </c>
      <c r="E627" s="169" t="s">
        <v>316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391</v>
      </c>
      <c r="U627" s="169" t="s">
        <v>281</v>
      </c>
      <c r="V627" s="169" t="s">
        <v>317</v>
      </c>
      <c r="W627" s="175">
        <v>1</v>
      </c>
      <c r="X627" s="169" t="s">
        <v>273</v>
      </c>
      <c r="Y627" s="167" t="s">
        <v>492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>
      <c r="B628" s="519"/>
      <c r="C628" s="374"/>
      <c r="D628" s="206">
        <v>2</v>
      </c>
      <c r="E628" s="169" t="s">
        <v>308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402</v>
      </c>
      <c r="U628" s="169" t="s">
        <v>262</v>
      </c>
      <c r="V628" s="169" t="s">
        <v>309</v>
      </c>
      <c r="W628" s="175">
        <v>1</v>
      </c>
      <c r="X628" s="169" t="s">
        <v>273</v>
      </c>
      <c r="Y628" s="172" t="s">
        <v>388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>
      <c r="B629" s="519"/>
      <c r="C629" s="374"/>
      <c r="D629" s="206">
        <v>3</v>
      </c>
      <c r="E629" s="169" t="s">
        <v>429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402</v>
      </c>
      <c r="U629" s="169" t="s">
        <v>262</v>
      </c>
      <c r="V629" s="169" t="s">
        <v>277</v>
      </c>
      <c r="W629" s="175">
        <v>1</v>
      </c>
      <c r="X629" s="169" t="s">
        <v>273</v>
      </c>
    </row>
    <row r="630" spans="2:34">
      <c r="B630" s="519"/>
      <c r="C630" s="374"/>
      <c r="D630" s="206">
        <v>4</v>
      </c>
      <c r="E630" s="169" t="s">
        <v>296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402</v>
      </c>
      <c r="U630" s="169" t="s">
        <v>262</v>
      </c>
      <c r="V630" s="169" t="s">
        <v>309</v>
      </c>
      <c r="W630" s="175">
        <v>1</v>
      </c>
      <c r="X630" s="169" t="s">
        <v>147</v>
      </c>
    </row>
    <row r="631" spans="2:34">
      <c r="B631" s="519"/>
      <c r="C631" s="374"/>
      <c r="D631" s="206">
        <v>5</v>
      </c>
      <c r="E631" s="169" t="s">
        <v>418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402</v>
      </c>
      <c r="U631" s="169" t="s">
        <v>262</v>
      </c>
      <c r="V631" s="169" t="s">
        <v>313</v>
      </c>
      <c r="W631" s="175">
        <v>1</v>
      </c>
      <c r="X631" s="169" t="s">
        <v>273</v>
      </c>
    </row>
    <row r="632" spans="2:34">
      <c r="B632" s="519"/>
      <c r="C632" s="374"/>
      <c r="D632" s="206">
        <v>6</v>
      </c>
      <c r="E632" s="169" t="s">
        <v>502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402</v>
      </c>
      <c r="U632" s="169" t="s">
        <v>262</v>
      </c>
      <c r="V632" s="169" t="s">
        <v>556</v>
      </c>
      <c r="W632" s="175">
        <v>1</v>
      </c>
      <c r="X632" s="169" t="s">
        <v>136</v>
      </c>
    </row>
    <row r="633" spans="2:34">
      <c r="B633" s="519"/>
      <c r="C633" s="374"/>
      <c r="D633" s="206">
        <v>7</v>
      </c>
      <c r="E633" s="169" t="s">
        <v>320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402</v>
      </c>
      <c r="U633" s="169" t="s">
        <v>290</v>
      </c>
      <c r="V633" s="169" t="s">
        <v>292</v>
      </c>
      <c r="W633" s="175">
        <v>1</v>
      </c>
      <c r="X633" s="169" t="s">
        <v>133</v>
      </c>
    </row>
    <row r="634" spans="2:34">
      <c r="B634" s="519"/>
      <c r="C634" s="374"/>
      <c r="D634" s="206">
        <v>8</v>
      </c>
      <c r="E634" s="169" t="s">
        <v>332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402</v>
      </c>
      <c r="U634" s="169" t="s">
        <v>290</v>
      </c>
      <c r="V634" s="169" t="s">
        <v>292</v>
      </c>
      <c r="W634" s="175">
        <v>1</v>
      </c>
      <c r="X634" s="169" t="s">
        <v>137</v>
      </c>
    </row>
    <row r="635" spans="2:34">
      <c r="B635" s="519"/>
      <c r="C635" s="374"/>
      <c r="D635" s="206">
        <v>9</v>
      </c>
      <c r="E635" s="169" t="s">
        <v>392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402</v>
      </c>
      <c r="U635" s="169" t="s">
        <v>262</v>
      </c>
      <c r="V635" s="169" t="s">
        <v>313</v>
      </c>
      <c r="W635" s="175">
        <v>1</v>
      </c>
      <c r="X635" s="169" t="s">
        <v>161</v>
      </c>
    </row>
    <row r="636" spans="2:34">
      <c r="B636" s="519"/>
      <c r="C636" s="374"/>
      <c r="D636" s="206">
        <v>10</v>
      </c>
      <c r="E636" s="169" t="s">
        <v>312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402</v>
      </c>
      <c r="U636" s="169" t="s">
        <v>262</v>
      </c>
      <c r="V636" s="169" t="s">
        <v>313</v>
      </c>
      <c r="W636" s="175">
        <v>1</v>
      </c>
      <c r="X636" s="169" t="s">
        <v>143</v>
      </c>
    </row>
    <row r="637" spans="2:34">
      <c r="B637" s="518">
        <v>45933</v>
      </c>
      <c r="C637" s="374" t="str">
        <f t="shared" ref="C637" si="168">RIGHT(TEXT(B637,"aaa"),1)</f>
        <v>五</v>
      </c>
      <c r="D637" s="206">
        <v>1</v>
      </c>
      <c r="E637" s="169" t="s">
        <v>316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391</v>
      </c>
      <c r="U637" s="169" t="s">
        <v>281</v>
      </c>
      <c r="V637" s="169" t="s">
        <v>317</v>
      </c>
      <c r="W637" s="175">
        <v>1</v>
      </c>
      <c r="X637" s="169" t="s">
        <v>273</v>
      </c>
    </row>
    <row r="638" spans="2:34">
      <c r="B638" s="519"/>
      <c r="C638" s="374"/>
      <c r="D638" s="206">
        <v>2</v>
      </c>
      <c r="E638" s="169" t="s">
        <v>318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391</v>
      </c>
      <c r="U638" s="169" t="s">
        <v>281</v>
      </c>
      <c r="V638" s="169" t="s">
        <v>319</v>
      </c>
      <c r="W638" s="175">
        <v>1</v>
      </c>
      <c r="X638" s="169" t="s">
        <v>160</v>
      </c>
    </row>
    <row r="639" spans="2:34">
      <c r="B639" s="519"/>
      <c r="C639" s="374"/>
      <c r="D639" s="206">
        <v>3</v>
      </c>
      <c r="E639" s="169" t="s">
        <v>408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402</v>
      </c>
      <c r="U639" s="169" t="s">
        <v>262</v>
      </c>
      <c r="V639" s="169" t="s">
        <v>313</v>
      </c>
      <c r="W639" s="175">
        <v>1</v>
      </c>
      <c r="X639" s="169" t="s">
        <v>205</v>
      </c>
    </row>
    <row r="640" spans="2:34">
      <c r="B640" s="519"/>
      <c r="C640" s="374"/>
      <c r="D640" s="206">
        <v>4</v>
      </c>
      <c r="E640" s="169" t="s">
        <v>289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402</v>
      </c>
      <c r="U640" s="169" t="s">
        <v>262</v>
      </c>
      <c r="V640" s="169" t="s">
        <v>310</v>
      </c>
      <c r="W640" s="175">
        <v>1</v>
      </c>
      <c r="X640" s="169" t="s">
        <v>273</v>
      </c>
    </row>
    <row r="641" spans="2:24">
      <c r="B641" s="519"/>
      <c r="C641" s="374"/>
      <c r="D641" s="206">
        <v>5</v>
      </c>
      <c r="E641" s="169" t="s">
        <v>320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402</v>
      </c>
      <c r="U641" s="169" t="s">
        <v>290</v>
      </c>
      <c r="V641" s="169" t="s">
        <v>292</v>
      </c>
      <c r="W641" s="175">
        <v>1</v>
      </c>
      <c r="X641" s="169" t="s">
        <v>133</v>
      </c>
    </row>
    <row r="642" spans="2:24">
      <c r="B642" s="519"/>
      <c r="C642" s="374"/>
      <c r="D642" s="206">
        <v>6</v>
      </c>
      <c r="E642" s="169" t="s">
        <v>296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402</v>
      </c>
      <c r="U642" s="169" t="s">
        <v>262</v>
      </c>
      <c r="V642" s="169" t="s">
        <v>309</v>
      </c>
      <c r="W642" s="175">
        <v>1</v>
      </c>
      <c r="X642" s="169" t="s">
        <v>147</v>
      </c>
    </row>
    <row r="643" spans="2:24">
      <c r="B643" s="519"/>
      <c r="C643" s="374"/>
      <c r="D643" s="206">
        <v>7</v>
      </c>
      <c r="E643" s="169" t="s">
        <v>488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402</v>
      </c>
      <c r="U643" s="169" t="s">
        <v>262</v>
      </c>
      <c r="V643" s="169" t="s">
        <v>313</v>
      </c>
      <c r="W643" s="175">
        <v>1</v>
      </c>
      <c r="X643" s="169" t="s">
        <v>179</v>
      </c>
    </row>
    <row r="644" spans="2:24">
      <c r="B644" s="519"/>
      <c r="C644" s="374"/>
      <c r="D644" s="206">
        <v>8</v>
      </c>
      <c r="E644" s="169" t="s">
        <v>308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402</v>
      </c>
      <c r="U644" s="169" t="s">
        <v>262</v>
      </c>
      <c r="V644" s="169" t="s">
        <v>309</v>
      </c>
      <c r="W644" s="175">
        <v>1</v>
      </c>
      <c r="X644" s="169" t="s">
        <v>273</v>
      </c>
    </row>
    <row r="645" spans="2:24">
      <c r="B645" s="519"/>
      <c r="C645" s="374"/>
      <c r="D645" s="206">
        <v>9</v>
      </c>
      <c r="E645" s="169" t="s">
        <v>293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402</v>
      </c>
      <c r="U645" s="169" t="s">
        <v>290</v>
      </c>
      <c r="V645" s="169" t="s">
        <v>292</v>
      </c>
      <c r="W645" s="175">
        <v>1</v>
      </c>
      <c r="X645" s="169" t="s">
        <v>143</v>
      </c>
    </row>
    <row r="646" spans="2:24">
      <c r="B646" s="519"/>
      <c r="C646" s="374"/>
      <c r="D646" s="206">
        <v>10</v>
      </c>
      <c r="E646" s="169" t="s">
        <v>390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402</v>
      </c>
      <c r="U646" s="169" t="s">
        <v>262</v>
      </c>
      <c r="V646" s="169" t="s">
        <v>310</v>
      </c>
      <c r="W646" s="175">
        <v>1</v>
      </c>
      <c r="X646" s="169" t="s">
        <v>273</v>
      </c>
    </row>
    <row r="647" spans="2:24">
      <c r="B647" s="518">
        <v>45934</v>
      </c>
      <c r="C647" s="374" t="str">
        <f t="shared" ref="C647" si="169">RIGHT(TEXT(B647,"aaa"),1)</f>
        <v>六</v>
      </c>
      <c r="D647" s="206">
        <v>1</v>
      </c>
      <c r="E647" s="169" t="s">
        <v>316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391</v>
      </c>
      <c r="U647" s="169" t="s">
        <v>281</v>
      </c>
      <c r="V647" s="169" t="s">
        <v>317</v>
      </c>
      <c r="W647" s="175">
        <v>1</v>
      </c>
      <c r="X647" s="169" t="s">
        <v>273</v>
      </c>
    </row>
    <row r="648" spans="2:24">
      <c r="B648" s="519"/>
      <c r="C648" s="374"/>
      <c r="D648" s="206">
        <v>2</v>
      </c>
      <c r="E648" s="169" t="s">
        <v>318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391</v>
      </c>
      <c r="U648" s="169" t="s">
        <v>281</v>
      </c>
      <c r="V648" s="169" t="s">
        <v>319</v>
      </c>
      <c r="W648" s="175">
        <v>1</v>
      </c>
      <c r="X648" s="169" t="s">
        <v>160</v>
      </c>
    </row>
    <row r="649" spans="2:24">
      <c r="B649" s="519"/>
      <c r="C649" s="374"/>
      <c r="D649" s="206">
        <v>3</v>
      </c>
      <c r="E649" s="169" t="s">
        <v>320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402</v>
      </c>
      <c r="U649" s="169" t="s">
        <v>290</v>
      </c>
      <c r="V649" s="169" t="s">
        <v>292</v>
      </c>
      <c r="W649" s="175">
        <v>1</v>
      </c>
      <c r="X649" s="169" t="s">
        <v>133</v>
      </c>
    </row>
    <row r="650" spans="2:24">
      <c r="B650" s="519"/>
      <c r="C650" s="374"/>
      <c r="D650" s="206">
        <v>4</v>
      </c>
      <c r="E650" s="169" t="s">
        <v>289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402</v>
      </c>
      <c r="U650" s="169" t="s">
        <v>262</v>
      </c>
      <c r="V650" s="169" t="s">
        <v>310</v>
      </c>
      <c r="W650" s="175">
        <v>1</v>
      </c>
      <c r="X650" s="169" t="s">
        <v>273</v>
      </c>
    </row>
    <row r="651" spans="2:24">
      <c r="B651" s="519"/>
      <c r="C651" s="374"/>
      <c r="D651" s="206">
        <v>5</v>
      </c>
      <c r="E651" s="169" t="s">
        <v>296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402</v>
      </c>
      <c r="U651" s="169" t="s">
        <v>262</v>
      </c>
      <c r="V651" s="169" t="s">
        <v>309</v>
      </c>
      <c r="W651" s="175">
        <v>1</v>
      </c>
      <c r="X651" s="169" t="s">
        <v>147</v>
      </c>
    </row>
    <row r="652" spans="2:24">
      <c r="B652" s="519"/>
      <c r="C652" s="374"/>
      <c r="D652" s="206">
        <v>6</v>
      </c>
      <c r="E652" s="169" t="s">
        <v>293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402</v>
      </c>
      <c r="U652" s="169" t="s">
        <v>290</v>
      </c>
      <c r="V652" s="169" t="s">
        <v>292</v>
      </c>
      <c r="W652" s="175">
        <v>1</v>
      </c>
      <c r="X652" s="169" t="s">
        <v>143</v>
      </c>
    </row>
    <row r="653" spans="2:24">
      <c r="B653" s="519"/>
      <c r="C653" s="374"/>
      <c r="D653" s="206">
        <v>7</v>
      </c>
      <c r="E653" s="169" t="s">
        <v>308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402</v>
      </c>
      <c r="U653" s="169" t="s">
        <v>262</v>
      </c>
      <c r="V653" s="169" t="s">
        <v>309</v>
      </c>
      <c r="W653" s="175">
        <v>1</v>
      </c>
      <c r="X653" s="169" t="s">
        <v>273</v>
      </c>
    </row>
    <row r="654" spans="2:24">
      <c r="B654" s="519"/>
      <c r="C654" s="374"/>
      <c r="D654" s="206">
        <v>8</v>
      </c>
      <c r="E654" s="169" t="s">
        <v>294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402</v>
      </c>
      <c r="U654" s="169" t="s">
        <v>290</v>
      </c>
      <c r="V654" s="169" t="s">
        <v>292</v>
      </c>
      <c r="W654" s="175">
        <v>1</v>
      </c>
      <c r="X654" s="169" t="s">
        <v>134</v>
      </c>
    </row>
    <row r="655" spans="2:24">
      <c r="B655" s="519"/>
      <c r="C655" s="374"/>
      <c r="D655" s="206">
        <v>9</v>
      </c>
      <c r="E655" s="169" t="s">
        <v>312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402</v>
      </c>
      <c r="U655" s="169" t="s">
        <v>262</v>
      </c>
      <c r="V655" s="169" t="s">
        <v>313</v>
      </c>
      <c r="W655" s="175">
        <v>1</v>
      </c>
      <c r="X655" s="169" t="s">
        <v>143</v>
      </c>
    </row>
    <row r="656" spans="2:24">
      <c r="B656" s="519"/>
      <c r="C656" s="374"/>
      <c r="D656" s="206">
        <v>10</v>
      </c>
      <c r="E656" s="169" t="s">
        <v>322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402</v>
      </c>
      <c r="U656" s="169" t="s">
        <v>290</v>
      </c>
      <c r="V656" s="169" t="s">
        <v>292</v>
      </c>
      <c r="W656" s="175">
        <v>1</v>
      </c>
      <c r="X656" s="169" t="s">
        <v>140</v>
      </c>
    </row>
    <row r="657" spans="2:24">
      <c r="B657" s="518">
        <v>45935</v>
      </c>
      <c r="C657" s="374" t="str">
        <f t="shared" ref="C657" si="170">RIGHT(TEXT(B657,"aaa"),1)</f>
        <v>日</v>
      </c>
      <c r="D657" s="206">
        <v>1</v>
      </c>
      <c r="E657" s="169" t="s">
        <v>316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391</v>
      </c>
      <c r="U657" s="169" t="s">
        <v>281</v>
      </c>
      <c r="V657" s="169" t="s">
        <v>317</v>
      </c>
      <c r="W657" s="175">
        <v>1</v>
      </c>
      <c r="X657" s="169" t="s">
        <v>273</v>
      </c>
    </row>
    <row r="658" spans="2:24">
      <c r="B658" s="519"/>
      <c r="C658" s="374"/>
      <c r="D658" s="206">
        <v>2</v>
      </c>
      <c r="E658" s="169" t="s">
        <v>318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391</v>
      </c>
      <c r="U658" s="169" t="s">
        <v>281</v>
      </c>
      <c r="V658" s="169" t="s">
        <v>319</v>
      </c>
      <c r="W658" s="175">
        <v>1</v>
      </c>
      <c r="X658" s="169" t="s">
        <v>160</v>
      </c>
    </row>
    <row r="659" spans="2:24">
      <c r="B659" s="519"/>
      <c r="C659" s="374"/>
      <c r="D659" s="206">
        <v>3</v>
      </c>
      <c r="E659" s="169" t="s">
        <v>289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402</v>
      </c>
      <c r="U659" s="169" t="s">
        <v>262</v>
      </c>
      <c r="V659" s="169" t="s">
        <v>310</v>
      </c>
      <c r="W659" s="175">
        <v>1</v>
      </c>
      <c r="X659" s="169" t="s">
        <v>273</v>
      </c>
    </row>
    <row r="660" spans="2:24">
      <c r="B660" s="519"/>
      <c r="C660" s="374"/>
      <c r="D660" s="206">
        <v>4</v>
      </c>
      <c r="E660" s="169" t="s">
        <v>320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402</v>
      </c>
      <c r="U660" s="169" t="s">
        <v>290</v>
      </c>
      <c r="V660" s="169" t="s">
        <v>292</v>
      </c>
      <c r="W660" s="175">
        <v>1</v>
      </c>
      <c r="X660" s="169" t="s">
        <v>133</v>
      </c>
    </row>
    <row r="661" spans="2:24">
      <c r="B661" s="519"/>
      <c r="C661" s="374"/>
      <c r="D661" s="206">
        <v>5</v>
      </c>
      <c r="E661" s="169" t="s">
        <v>296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402</v>
      </c>
      <c r="U661" s="169" t="s">
        <v>262</v>
      </c>
      <c r="V661" s="169" t="s">
        <v>309</v>
      </c>
      <c r="W661" s="175">
        <v>1</v>
      </c>
      <c r="X661" s="169" t="s">
        <v>147</v>
      </c>
    </row>
    <row r="662" spans="2:24">
      <c r="B662" s="519"/>
      <c r="C662" s="374"/>
      <c r="D662" s="206">
        <v>6</v>
      </c>
      <c r="E662" s="169" t="s">
        <v>294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402</v>
      </c>
      <c r="U662" s="169" t="s">
        <v>290</v>
      </c>
      <c r="V662" s="169" t="s">
        <v>292</v>
      </c>
      <c r="W662" s="175">
        <v>1</v>
      </c>
      <c r="X662" s="169" t="s">
        <v>134</v>
      </c>
    </row>
    <row r="663" spans="2:24">
      <c r="B663" s="519"/>
      <c r="C663" s="374"/>
      <c r="D663" s="206">
        <v>7</v>
      </c>
      <c r="E663" s="169" t="s">
        <v>308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402</v>
      </c>
      <c r="U663" s="169" t="s">
        <v>262</v>
      </c>
      <c r="V663" s="169" t="s">
        <v>309</v>
      </c>
      <c r="W663" s="175">
        <v>1</v>
      </c>
      <c r="X663" s="169" t="s">
        <v>273</v>
      </c>
    </row>
    <row r="664" spans="2:24">
      <c r="B664" s="519"/>
      <c r="C664" s="374"/>
      <c r="D664" s="206">
        <v>8</v>
      </c>
      <c r="E664" s="169" t="s">
        <v>408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402</v>
      </c>
      <c r="U664" s="169" t="s">
        <v>262</v>
      </c>
      <c r="V664" s="169" t="s">
        <v>313</v>
      </c>
      <c r="W664" s="175">
        <v>1</v>
      </c>
      <c r="X664" s="169" t="s">
        <v>205</v>
      </c>
    </row>
    <row r="665" spans="2:24">
      <c r="B665" s="519"/>
      <c r="C665" s="374"/>
      <c r="D665" s="206">
        <v>9</v>
      </c>
      <c r="E665" s="169" t="s">
        <v>322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402</v>
      </c>
      <c r="U665" s="169" t="s">
        <v>290</v>
      </c>
      <c r="V665" s="169" t="s">
        <v>292</v>
      </c>
      <c r="W665" s="175">
        <v>1</v>
      </c>
      <c r="X665" s="169" t="s">
        <v>140</v>
      </c>
    </row>
    <row r="666" spans="2:24">
      <c r="B666" s="519"/>
      <c r="C666" s="374"/>
      <c r="D666" s="206">
        <v>10</v>
      </c>
      <c r="E666" s="169" t="s">
        <v>429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402</v>
      </c>
      <c r="U666" s="169" t="s">
        <v>262</v>
      </c>
      <c r="V666" s="169" t="s">
        <v>277</v>
      </c>
      <c r="W666" s="175">
        <v>1</v>
      </c>
      <c r="X666" s="169" t="s">
        <v>273</v>
      </c>
    </row>
    <row r="667" spans="2:24">
      <c r="B667" s="518">
        <v>45936</v>
      </c>
      <c r="C667" s="374" t="str">
        <f t="shared" ref="C667" si="171">RIGHT(TEXT(B667,"aaa"),1)</f>
        <v>一</v>
      </c>
      <c r="D667" s="206">
        <v>1</v>
      </c>
      <c r="E667" s="169" t="s">
        <v>318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391</v>
      </c>
      <c r="U667" s="169" t="s">
        <v>281</v>
      </c>
      <c r="V667" s="169" t="s">
        <v>319</v>
      </c>
      <c r="W667" s="175">
        <v>1</v>
      </c>
      <c r="X667" s="169" t="s">
        <v>160</v>
      </c>
    </row>
    <row r="668" spans="2:24">
      <c r="B668" s="519"/>
      <c r="C668" s="374"/>
      <c r="D668" s="206">
        <v>2</v>
      </c>
      <c r="E668" s="169" t="s">
        <v>316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391</v>
      </c>
      <c r="U668" s="169" t="s">
        <v>281</v>
      </c>
      <c r="V668" s="169" t="s">
        <v>317</v>
      </c>
      <c r="W668" s="175">
        <v>1</v>
      </c>
      <c r="X668" s="169" t="s">
        <v>273</v>
      </c>
    </row>
    <row r="669" spans="2:24">
      <c r="B669" s="519"/>
      <c r="C669" s="374"/>
      <c r="D669" s="206">
        <v>3</v>
      </c>
      <c r="E669" s="169" t="s">
        <v>484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402</v>
      </c>
      <c r="U669" s="169" t="s">
        <v>262</v>
      </c>
      <c r="V669" s="169" t="s">
        <v>309</v>
      </c>
      <c r="W669" s="175">
        <v>1</v>
      </c>
      <c r="X669" s="169" t="s">
        <v>144</v>
      </c>
    </row>
    <row r="670" spans="2:24">
      <c r="B670" s="519"/>
      <c r="C670" s="374"/>
      <c r="D670" s="206">
        <v>4</v>
      </c>
      <c r="E670" s="169" t="s">
        <v>296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402</v>
      </c>
      <c r="U670" s="169" t="s">
        <v>262</v>
      </c>
      <c r="V670" s="169" t="s">
        <v>309</v>
      </c>
      <c r="W670" s="175">
        <v>1</v>
      </c>
      <c r="X670" s="169" t="s">
        <v>147</v>
      </c>
    </row>
    <row r="671" spans="2:24">
      <c r="B671" s="519"/>
      <c r="C671" s="374"/>
      <c r="D671" s="206">
        <v>5</v>
      </c>
      <c r="E671" s="169" t="s">
        <v>423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402</v>
      </c>
      <c r="U671" s="169" t="s">
        <v>262</v>
      </c>
      <c r="V671" s="169" t="s">
        <v>310</v>
      </c>
      <c r="W671" s="175">
        <v>1</v>
      </c>
      <c r="X671" s="169" t="s">
        <v>273</v>
      </c>
    </row>
    <row r="672" spans="2:24">
      <c r="B672" s="519"/>
      <c r="C672" s="374"/>
      <c r="D672" s="206">
        <v>6</v>
      </c>
      <c r="E672" s="169" t="s">
        <v>320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402</v>
      </c>
      <c r="U672" s="169" t="s">
        <v>290</v>
      </c>
      <c r="V672" s="169" t="s">
        <v>292</v>
      </c>
      <c r="W672" s="175">
        <v>1</v>
      </c>
      <c r="X672" s="169" t="s">
        <v>133</v>
      </c>
    </row>
    <row r="673" spans="2:24">
      <c r="B673" s="519"/>
      <c r="C673" s="374"/>
      <c r="D673" s="206">
        <v>7</v>
      </c>
      <c r="E673" s="169" t="s">
        <v>308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402</v>
      </c>
      <c r="U673" s="169" t="s">
        <v>262</v>
      </c>
      <c r="V673" s="169" t="s">
        <v>309</v>
      </c>
      <c r="W673" s="175">
        <v>1</v>
      </c>
      <c r="X673" s="169" t="s">
        <v>273</v>
      </c>
    </row>
    <row r="674" spans="2:24">
      <c r="B674" s="519"/>
      <c r="C674" s="374"/>
      <c r="D674" s="206">
        <v>8</v>
      </c>
      <c r="E674" s="169" t="s">
        <v>457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402</v>
      </c>
      <c r="U674" s="169" t="s">
        <v>262</v>
      </c>
      <c r="V674" s="169" t="s">
        <v>313</v>
      </c>
      <c r="W674" s="175">
        <v>1</v>
      </c>
      <c r="X674" s="169" t="s">
        <v>163</v>
      </c>
    </row>
    <row r="675" spans="2:24">
      <c r="B675" s="519"/>
      <c r="C675" s="374"/>
      <c r="D675" s="206">
        <v>9</v>
      </c>
      <c r="E675" s="169" t="s">
        <v>294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402</v>
      </c>
      <c r="U675" s="169" t="s">
        <v>290</v>
      </c>
      <c r="V675" s="169" t="s">
        <v>292</v>
      </c>
      <c r="W675" s="175">
        <v>1</v>
      </c>
      <c r="X675" s="169" t="s">
        <v>134</v>
      </c>
    </row>
    <row r="676" spans="2:24">
      <c r="B676" s="519"/>
      <c r="C676" s="374"/>
      <c r="D676" s="206">
        <v>10</v>
      </c>
      <c r="E676" s="169" t="s">
        <v>312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402</v>
      </c>
      <c r="U676" s="169" t="s">
        <v>262</v>
      </c>
      <c r="V676" s="169" t="s">
        <v>313</v>
      </c>
      <c r="W676" s="175">
        <v>1</v>
      </c>
      <c r="X676" s="169" t="s">
        <v>143</v>
      </c>
    </row>
    <row r="677" spans="2:24">
      <c r="B677" s="518">
        <v>45937</v>
      </c>
      <c r="C677" s="374" t="str">
        <f t="shared" ref="C677" si="172">RIGHT(TEXT(B677,"aaa"),1)</f>
        <v>二</v>
      </c>
      <c r="D677" s="206">
        <v>1</v>
      </c>
      <c r="E677" s="169" t="s">
        <v>316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391</v>
      </c>
      <c r="U677" s="169" t="s">
        <v>281</v>
      </c>
      <c r="V677" s="169" t="s">
        <v>317</v>
      </c>
      <c r="W677" s="175">
        <v>1</v>
      </c>
      <c r="X677" s="169" t="s">
        <v>273</v>
      </c>
    </row>
    <row r="678" spans="2:24">
      <c r="B678" s="519"/>
      <c r="C678" s="374"/>
      <c r="D678" s="206">
        <v>2</v>
      </c>
      <c r="E678" s="169" t="s">
        <v>318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391</v>
      </c>
      <c r="U678" s="169" t="s">
        <v>281</v>
      </c>
      <c r="V678" s="169" t="s">
        <v>319</v>
      </c>
      <c r="W678" s="175">
        <v>1</v>
      </c>
      <c r="X678" s="169" t="s">
        <v>160</v>
      </c>
    </row>
    <row r="679" spans="2:24">
      <c r="B679" s="519"/>
      <c r="C679" s="374"/>
      <c r="D679" s="206">
        <v>3</v>
      </c>
      <c r="E679" s="169" t="s">
        <v>289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402</v>
      </c>
      <c r="U679" s="169" t="s">
        <v>262</v>
      </c>
      <c r="V679" s="169" t="s">
        <v>310</v>
      </c>
      <c r="W679" s="175">
        <v>1</v>
      </c>
      <c r="X679" s="169" t="s">
        <v>273</v>
      </c>
    </row>
    <row r="680" spans="2:24">
      <c r="B680" s="519"/>
      <c r="C680" s="374"/>
      <c r="D680" s="206">
        <v>4</v>
      </c>
      <c r="E680" s="169" t="s">
        <v>320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402</v>
      </c>
      <c r="U680" s="169" t="s">
        <v>290</v>
      </c>
      <c r="V680" s="169" t="s">
        <v>292</v>
      </c>
      <c r="W680" s="175">
        <v>1</v>
      </c>
      <c r="X680" s="169" t="s">
        <v>133</v>
      </c>
    </row>
    <row r="681" spans="2:24">
      <c r="B681" s="519"/>
      <c r="C681" s="374"/>
      <c r="D681" s="206">
        <v>5</v>
      </c>
      <c r="E681" s="169" t="s">
        <v>293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402</v>
      </c>
      <c r="U681" s="169" t="s">
        <v>290</v>
      </c>
      <c r="V681" s="169" t="s">
        <v>292</v>
      </c>
      <c r="W681" s="175">
        <v>1</v>
      </c>
      <c r="X681" s="169" t="s">
        <v>143</v>
      </c>
    </row>
    <row r="682" spans="2:24">
      <c r="B682" s="519"/>
      <c r="C682" s="374"/>
      <c r="D682" s="206">
        <v>6</v>
      </c>
      <c r="E682" s="169" t="s">
        <v>459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402</v>
      </c>
      <c r="U682" s="169" t="s">
        <v>262</v>
      </c>
      <c r="V682" s="169" t="s">
        <v>557</v>
      </c>
      <c r="W682" s="175">
        <v>1</v>
      </c>
      <c r="X682" s="169" t="s">
        <v>273</v>
      </c>
    </row>
    <row r="683" spans="2:24">
      <c r="B683" s="519"/>
      <c r="C683" s="374"/>
      <c r="D683" s="206">
        <v>7</v>
      </c>
      <c r="E683" s="169" t="s">
        <v>308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402</v>
      </c>
      <c r="U683" s="169" t="s">
        <v>262</v>
      </c>
      <c r="V683" s="169" t="s">
        <v>309</v>
      </c>
      <c r="W683" s="175">
        <v>1</v>
      </c>
      <c r="X683" s="169" t="s">
        <v>273</v>
      </c>
    </row>
    <row r="684" spans="2:24">
      <c r="B684" s="519"/>
      <c r="C684" s="374"/>
      <c r="D684" s="206">
        <v>8</v>
      </c>
      <c r="E684" s="169" t="s">
        <v>296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402</v>
      </c>
      <c r="U684" s="169" t="s">
        <v>262</v>
      </c>
      <c r="V684" s="169" t="s">
        <v>309</v>
      </c>
      <c r="W684" s="175">
        <v>1</v>
      </c>
      <c r="X684" s="169" t="s">
        <v>147</v>
      </c>
    </row>
    <row r="685" spans="2:24">
      <c r="B685" s="519"/>
      <c r="C685" s="374"/>
      <c r="D685" s="206">
        <v>9</v>
      </c>
      <c r="E685" s="169" t="s">
        <v>390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402</v>
      </c>
      <c r="U685" s="169" t="s">
        <v>262</v>
      </c>
      <c r="V685" s="169" t="s">
        <v>310</v>
      </c>
      <c r="W685" s="175">
        <v>1</v>
      </c>
      <c r="X685" s="169" t="s">
        <v>273</v>
      </c>
    </row>
    <row r="686" spans="2:24">
      <c r="B686" s="519"/>
      <c r="C686" s="374"/>
      <c r="D686" s="206">
        <v>10</v>
      </c>
      <c r="E686" s="169" t="s">
        <v>294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402</v>
      </c>
      <c r="U686" s="169" t="s">
        <v>290</v>
      </c>
      <c r="V686" s="169" t="s">
        <v>292</v>
      </c>
      <c r="W686" s="175">
        <v>1</v>
      </c>
      <c r="X686" s="169" t="s">
        <v>134</v>
      </c>
    </row>
    <row r="687" spans="2:24">
      <c r="B687" s="518">
        <v>45938</v>
      </c>
      <c r="C687" s="374" t="str">
        <f t="shared" ref="C687" si="180">RIGHT(TEXT(B687,"aaa"),1)</f>
        <v>三</v>
      </c>
      <c r="D687" s="206">
        <v>1</v>
      </c>
      <c r="E687" s="169" t="s">
        <v>316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391</v>
      </c>
      <c r="U687" s="169" t="s">
        <v>281</v>
      </c>
      <c r="V687" s="169" t="s">
        <v>317</v>
      </c>
      <c r="W687" s="175">
        <v>1</v>
      </c>
      <c r="X687" s="169" t="s">
        <v>273</v>
      </c>
    </row>
    <row r="688" spans="2:24">
      <c r="B688" s="519"/>
      <c r="C688" s="374"/>
      <c r="D688" s="206">
        <v>2</v>
      </c>
      <c r="E688" s="169" t="s">
        <v>318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391</v>
      </c>
      <c r="U688" s="169" t="s">
        <v>281</v>
      </c>
      <c r="V688" s="169" t="s">
        <v>319</v>
      </c>
      <c r="W688" s="175">
        <v>1</v>
      </c>
      <c r="X688" s="169" t="s">
        <v>160</v>
      </c>
    </row>
    <row r="689" spans="2:24">
      <c r="B689" s="519"/>
      <c r="C689" s="374"/>
      <c r="D689" s="206">
        <v>3</v>
      </c>
      <c r="E689" s="169" t="s">
        <v>289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402</v>
      </c>
      <c r="U689" s="169" t="s">
        <v>262</v>
      </c>
      <c r="V689" s="169" t="s">
        <v>310</v>
      </c>
      <c r="W689" s="175">
        <v>1</v>
      </c>
      <c r="X689" s="169" t="s">
        <v>273</v>
      </c>
    </row>
    <row r="690" spans="2:24">
      <c r="B690" s="519"/>
      <c r="C690" s="374"/>
      <c r="D690" s="206">
        <v>4</v>
      </c>
      <c r="E690" s="169" t="s">
        <v>320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402</v>
      </c>
      <c r="U690" s="169" t="s">
        <v>290</v>
      </c>
      <c r="V690" s="169" t="s">
        <v>292</v>
      </c>
      <c r="W690" s="175">
        <v>1</v>
      </c>
      <c r="X690" s="169" t="s">
        <v>133</v>
      </c>
    </row>
    <row r="691" spans="2:24">
      <c r="B691" s="519"/>
      <c r="C691" s="374"/>
      <c r="D691" s="206">
        <v>5</v>
      </c>
      <c r="E691" s="169" t="s">
        <v>296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402</v>
      </c>
      <c r="U691" s="169" t="s">
        <v>262</v>
      </c>
      <c r="V691" s="169" t="s">
        <v>309</v>
      </c>
      <c r="W691" s="175">
        <v>1</v>
      </c>
      <c r="X691" s="169" t="s">
        <v>147</v>
      </c>
    </row>
    <row r="692" spans="2:24">
      <c r="B692" s="519"/>
      <c r="C692" s="374"/>
      <c r="D692" s="206">
        <v>6</v>
      </c>
      <c r="E692" s="169" t="s">
        <v>308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402</v>
      </c>
      <c r="U692" s="169" t="s">
        <v>262</v>
      </c>
      <c r="V692" s="169" t="s">
        <v>309</v>
      </c>
      <c r="W692" s="175">
        <v>1</v>
      </c>
      <c r="X692" s="169" t="s">
        <v>273</v>
      </c>
    </row>
    <row r="693" spans="2:24">
      <c r="B693" s="519"/>
      <c r="C693" s="374"/>
      <c r="D693" s="206">
        <v>7</v>
      </c>
      <c r="E693" s="169" t="s">
        <v>488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402</v>
      </c>
      <c r="U693" s="169" t="s">
        <v>262</v>
      </c>
      <c r="V693" s="169" t="s">
        <v>313</v>
      </c>
      <c r="W693" s="175">
        <v>1</v>
      </c>
      <c r="X693" s="169" t="s">
        <v>179</v>
      </c>
    </row>
    <row r="694" spans="2:24">
      <c r="B694" s="519"/>
      <c r="C694" s="374"/>
      <c r="D694" s="206">
        <v>8</v>
      </c>
      <c r="E694" s="169" t="s">
        <v>390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402</v>
      </c>
      <c r="U694" s="169" t="s">
        <v>262</v>
      </c>
      <c r="V694" s="169" t="s">
        <v>310</v>
      </c>
      <c r="W694" s="175">
        <v>1</v>
      </c>
      <c r="X694" s="169" t="s">
        <v>273</v>
      </c>
    </row>
    <row r="695" spans="2:24">
      <c r="B695" s="519"/>
      <c r="C695" s="374"/>
      <c r="D695" s="206">
        <v>9</v>
      </c>
      <c r="E695" s="169" t="s">
        <v>293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402</v>
      </c>
      <c r="U695" s="169" t="s">
        <v>290</v>
      </c>
      <c r="V695" s="169" t="s">
        <v>292</v>
      </c>
      <c r="W695" s="175">
        <v>1</v>
      </c>
      <c r="X695" s="169" t="s">
        <v>143</v>
      </c>
    </row>
    <row r="696" spans="2:24">
      <c r="B696" s="519"/>
      <c r="C696" s="374"/>
      <c r="D696" s="206">
        <v>10</v>
      </c>
      <c r="E696" s="169" t="s">
        <v>459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402</v>
      </c>
      <c r="U696" s="169" t="s">
        <v>262</v>
      </c>
      <c r="V696" s="169" t="s">
        <v>557</v>
      </c>
      <c r="W696" s="175">
        <v>1</v>
      </c>
      <c r="X696" s="169" t="s">
        <v>273</v>
      </c>
    </row>
    <row r="697" spans="2:24">
      <c r="B697" s="518">
        <v>45939</v>
      </c>
      <c r="C697" s="374" t="str">
        <f t="shared" ref="C697" si="181">RIGHT(TEXT(B697,"aaa"),1)</f>
        <v>四</v>
      </c>
      <c r="D697" s="206">
        <v>1</v>
      </c>
      <c r="E697" s="169" t="s">
        <v>316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391</v>
      </c>
      <c r="U697" s="169" t="s">
        <v>281</v>
      </c>
      <c r="V697" s="169" t="s">
        <v>317</v>
      </c>
      <c r="W697" s="175">
        <v>1</v>
      </c>
      <c r="X697" s="169" t="s">
        <v>273</v>
      </c>
    </row>
    <row r="698" spans="2:24">
      <c r="B698" s="519"/>
      <c r="C698" s="374"/>
      <c r="D698" s="206">
        <v>2</v>
      </c>
      <c r="E698" s="169" t="s">
        <v>318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391</v>
      </c>
      <c r="U698" s="169" t="s">
        <v>281</v>
      </c>
      <c r="V698" s="169" t="s">
        <v>319</v>
      </c>
      <c r="W698" s="175">
        <v>1</v>
      </c>
      <c r="X698" s="169" t="s">
        <v>160</v>
      </c>
    </row>
    <row r="699" spans="2:24">
      <c r="B699" s="519"/>
      <c r="C699" s="374"/>
      <c r="D699" s="206">
        <v>3</v>
      </c>
      <c r="E699" s="169" t="s">
        <v>289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402</v>
      </c>
      <c r="U699" s="169" t="s">
        <v>262</v>
      </c>
      <c r="V699" s="169" t="s">
        <v>310</v>
      </c>
      <c r="W699" s="175">
        <v>1</v>
      </c>
      <c r="X699" s="169" t="s">
        <v>273</v>
      </c>
    </row>
    <row r="700" spans="2:24">
      <c r="B700" s="519"/>
      <c r="C700" s="374"/>
      <c r="D700" s="206">
        <v>4</v>
      </c>
      <c r="E700" s="169" t="s">
        <v>320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402</v>
      </c>
      <c r="U700" s="169" t="s">
        <v>290</v>
      </c>
      <c r="V700" s="169" t="s">
        <v>292</v>
      </c>
      <c r="W700" s="175">
        <v>1</v>
      </c>
      <c r="X700" s="169" t="s">
        <v>133</v>
      </c>
    </row>
    <row r="701" spans="2:24">
      <c r="B701" s="519"/>
      <c r="C701" s="374"/>
      <c r="D701" s="206">
        <v>5</v>
      </c>
      <c r="E701" s="169" t="s">
        <v>308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402</v>
      </c>
      <c r="U701" s="169" t="s">
        <v>262</v>
      </c>
      <c r="V701" s="169" t="s">
        <v>309</v>
      </c>
      <c r="W701" s="175">
        <v>1</v>
      </c>
      <c r="X701" s="169" t="s">
        <v>273</v>
      </c>
    </row>
    <row r="702" spans="2:24">
      <c r="B702" s="519"/>
      <c r="C702" s="374"/>
      <c r="D702" s="206">
        <v>6</v>
      </c>
      <c r="E702" s="169" t="s">
        <v>293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402</v>
      </c>
      <c r="U702" s="169" t="s">
        <v>290</v>
      </c>
      <c r="V702" s="169" t="s">
        <v>292</v>
      </c>
      <c r="W702" s="175">
        <v>1</v>
      </c>
      <c r="X702" s="169" t="s">
        <v>143</v>
      </c>
    </row>
    <row r="703" spans="2:24">
      <c r="B703" s="519"/>
      <c r="C703" s="374"/>
      <c r="D703" s="206">
        <v>7</v>
      </c>
      <c r="E703" s="169" t="s">
        <v>294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402</v>
      </c>
      <c r="U703" s="169" t="s">
        <v>290</v>
      </c>
      <c r="V703" s="169" t="s">
        <v>292</v>
      </c>
      <c r="W703" s="175">
        <v>1</v>
      </c>
      <c r="X703" s="169" t="s">
        <v>134</v>
      </c>
    </row>
    <row r="704" spans="2:24">
      <c r="B704" s="519"/>
      <c r="C704" s="374"/>
      <c r="D704" s="206">
        <v>8</v>
      </c>
      <c r="E704" s="169" t="s">
        <v>312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402</v>
      </c>
      <c r="U704" s="169" t="s">
        <v>262</v>
      </c>
      <c r="V704" s="169" t="s">
        <v>313</v>
      </c>
      <c r="W704" s="175">
        <v>1</v>
      </c>
      <c r="X704" s="169" t="s">
        <v>143</v>
      </c>
    </row>
    <row r="705" spans="2:24">
      <c r="B705" s="519"/>
      <c r="C705" s="374"/>
      <c r="D705" s="206">
        <v>9</v>
      </c>
      <c r="E705" s="169" t="s">
        <v>322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402</v>
      </c>
      <c r="U705" s="169" t="s">
        <v>290</v>
      </c>
      <c r="V705" s="169" t="s">
        <v>292</v>
      </c>
      <c r="W705" s="175">
        <v>1</v>
      </c>
      <c r="X705" s="169" t="s">
        <v>140</v>
      </c>
    </row>
    <row r="706" spans="2:24">
      <c r="B706" s="519"/>
      <c r="C706" s="374"/>
      <c r="D706" s="206">
        <v>10</v>
      </c>
      <c r="E706" s="169" t="s">
        <v>459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402</v>
      </c>
      <c r="U706" s="169" t="s">
        <v>262</v>
      </c>
      <c r="V706" s="169" t="s">
        <v>557</v>
      </c>
      <c r="W706" s="175">
        <v>1</v>
      </c>
      <c r="X706" s="169" t="s">
        <v>273</v>
      </c>
    </row>
    <row r="707" spans="2:24">
      <c r="B707" s="518">
        <v>45940</v>
      </c>
      <c r="C707" s="374" t="str">
        <f t="shared" ref="C707" si="182">RIGHT(TEXT(B707,"aaa"),1)</f>
        <v>五</v>
      </c>
      <c r="D707" s="206">
        <v>1</v>
      </c>
      <c r="E707" s="169" t="s">
        <v>316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391</v>
      </c>
      <c r="U707" s="169" t="s">
        <v>281</v>
      </c>
      <c r="V707" s="169" t="s">
        <v>317</v>
      </c>
      <c r="W707" s="175">
        <v>1</v>
      </c>
      <c r="X707" s="169" t="s">
        <v>273</v>
      </c>
    </row>
    <row r="708" spans="2:24">
      <c r="B708" s="519"/>
      <c r="C708" s="374"/>
      <c r="D708" s="206">
        <v>2</v>
      </c>
      <c r="E708" s="169" t="s">
        <v>318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391</v>
      </c>
      <c r="U708" s="169" t="s">
        <v>281</v>
      </c>
      <c r="V708" s="169" t="s">
        <v>319</v>
      </c>
      <c r="W708" s="175">
        <v>1</v>
      </c>
      <c r="X708" s="169" t="s">
        <v>160</v>
      </c>
    </row>
    <row r="709" spans="2:24">
      <c r="B709" s="519"/>
      <c r="C709" s="374"/>
      <c r="D709" s="206">
        <v>3</v>
      </c>
      <c r="E709" s="169" t="s">
        <v>320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402</v>
      </c>
      <c r="U709" s="169" t="s">
        <v>290</v>
      </c>
      <c r="V709" s="169" t="s">
        <v>292</v>
      </c>
      <c r="W709" s="175">
        <v>1</v>
      </c>
      <c r="X709" s="169" t="s">
        <v>133</v>
      </c>
    </row>
    <row r="710" spans="2:24">
      <c r="B710" s="519"/>
      <c r="C710" s="374"/>
      <c r="D710" s="206">
        <v>4</v>
      </c>
      <c r="E710" s="169" t="s">
        <v>289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402</v>
      </c>
      <c r="U710" s="169" t="s">
        <v>262</v>
      </c>
      <c r="V710" s="169" t="s">
        <v>310</v>
      </c>
      <c r="W710" s="175">
        <v>1</v>
      </c>
      <c r="X710" s="169" t="s">
        <v>273</v>
      </c>
    </row>
    <row r="711" spans="2:24">
      <c r="B711" s="519"/>
      <c r="C711" s="374"/>
      <c r="D711" s="206">
        <v>5</v>
      </c>
      <c r="E711" s="169" t="s">
        <v>408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402</v>
      </c>
      <c r="U711" s="169" t="s">
        <v>262</v>
      </c>
      <c r="V711" s="169" t="s">
        <v>313</v>
      </c>
      <c r="W711" s="175">
        <v>1</v>
      </c>
      <c r="X711" s="169" t="s">
        <v>205</v>
      </c>
    </row>
    <row r="712" spans="2:24">
      <c r="B712" s="519"/>
      <c r="C712" s="374"/>
      <c r="D712" s="206">
        <v>6</v>
      </c>
      <c r="E712" s="169" t="s">
        <v>293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402</v>
      </c>
      <c r="U712" s="169" t="s">
        <v>290</v>
      </c>
      <c r="V712" s="169" t="s">
        <v>292</v>
      </c>
      <c r="W712" s="175">
        <v>1</v>
      </c>
      <c r="X712" s="169" t="s">
        <v>143</v>
      </c>
    </row>
    <row r="713" spans="2:24">
      <c r="B713" s="519"/>
      <c r="C713" s="374"/>
      <c r="D713" s="206">
        <v>7</v>
      </c>
      <c r="E713" s="169" t="s">
        <v>308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402</v>
      </c>
      <c r="U713" s="169" t="s">
        <v>262</v>
      </c>
      <c r="V713" s="169" t="s">
        <v>309</v>
      </c>
      <c r="W713" s="175">
        <v>1</v>
      </c>
      <c r="X713" s="169" t="s">
        <v>273</v>
      </c>
    </row>
    <row r="714" spans="2:24">
      <c r="B714" s="519"/>
      <c r="C714" s="374"/>
      <c r="D714" s="206">
        <v>8</v>
      </c>
      <c r="E714" s="169" t="s">
        <v>294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402</v>
      </c>
      <c r="U714" s="169" t="s">
        <v>290</v>
      </c>
      <c r="V714" s="169" t="s">
        <v>292</v>
      </c>
      <c r="W714" s="175">
        <v>1</v>
      </c>
      <c r="X714" s="169" t="s">
        <v>134</v>
      </c>
    </row>
    <row r="715" spans="2:24">
      <c r="B715" s="519"/>
      <c r="C715" s="374"/>
      <c r="D715" s="206">
        <v>9</v>
      </c>
      <c r="E715" s="169" t="s">
        <v>488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402</v>
      </c>
      <c r="U715" s="169" t="s">
        <v>262</v>
      </c>
      <c r="V715" s="169" t="s">
        <v>313</v>
      </c>
      <c r="W715" s="175">
        <v>1</v>
      </c>
      <c r="X715" s="169" t="s">
        <v>179</v>
      </c>
    </row>
    <row r="716" spans="2:24">
      <c r="B716" s="519"/>
      <c r="C716" s="374"/>
      <c r="D716" s="206">
        <v>10</v>
      </c>
      <c r="E716" s="169" t="s">
        <v>312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402</v>
      </c>
      <c r="U716" s="169" t="s">
        <v>262</v>
      </c>
      <c r="V716" s="169" t="s">
        <v>313</v>
      </c>
      <c r="W716" s="175">
        <v>1</v>
      </c>
      <c r="X716" s="169" t="s">
        <v>143</v>
      </c>
    </row>
    <row r="717" spans="2:24">
      <c r="B717" s="518">
        <v>45941</v>
      </c>
      <c r="C717" s="374" t="str">
        <f t="shared" ref="C717" si="183">RIGHT(TEXT(B717,"aaa"),1)</f>
        <v>六</v>
      </c>
      <c r="D717" s="206">
        <v>1</v>
      </c>
      <c r="E717" s="169" t="s">
        <v>316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391</v>
      </c>
      <c r="U717" s="169" t="s">
        <v>281</v>
      </c>
      <c r="V717" s="169" t="s">
        <v>317</v>
      </c>
      <c r="W717" s="175">
        <v>1</v>
      </c>
      <c r="X717" s="169" t="s">
        <v>273</v>
      </c>
    </row>
    <row r="718" spans="2:24">
      <c r="B718" s="519"/>
      <c r="C718" s="374"/>
      <c r="D718" s="206">
        <v>2</v>
      </c>
      <c r="E718" s="169" t="s">
        <v>318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391</v>
      </c>
      <c r="U718" s="169" t="s">
        <v>281</v>
      </c>
      <c r="V718" s="169" t="s">
        <v>319</v>
      </c>
      <c r="W718" s="175">
        <v>1</v>
      </c>
      <c r="X718" s="169" t="s">
        <v>160</v>
      </c>
    </row>
    <row r="719" spans="2:24">
      <c r="B719" s="519"/>
      <c r="C719" s="374"/>
      <c r="D719" s="206">
        <v>3</v>
      </c>
      <c r="E719" s="169" t="s">
        <v>320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402</v>
      </c>
      <c r="U719" s="169" t="s">
        <v>290</v>
      </c>
      <c r="V719" s="169" t="s">
        <v>292</v>
      </c>
      <c r="W719" s="175">
        <v>1</v>
      </c>
      <c r="X719" s="169" t="s">
        <v>133</v>
      </c>
    </row>
    <row r="720" spans="2:24">
      <c r="B720" s="519"/>
      <c r="C720" s="374"/>
      <c r="D720" s="206">
        <v>4</v>
      </c>
      <c r="E720" s="169" t="s">
        <v>289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402</v>
      </c>
      <c r="U720" s="169" t="s">
        <v>262</v>
      </c>
      <c r="V720" s="169" t="s">
        <v>310</v>
      </c>
      <c r="W720" s="175">
        <v>1</v>
      </c>
      <c r="X720" s="169" t="s">
        <v>273</v>
      </c>
    </row>
    <row r="721" spans="2:24">
      <c r="B721" s="519"/>
      <c r="C721" s="374"/>
      <c r="D721" s="206">
        <v>5</v>
      </c>
      <c r="E721" s="169" t="s">
        <v>293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402</v>
      </c>
      <c r="U721" s="169" t="s">
        <v>290</v>
      </c>
      <c r="V721" s="169" t="s">
        <v>292</v>
      </c>
      <c r="W721" s="175">
        <v>1</v>
      </c>
      <c r="X721" s="169" t="s">
        <v>143</v>
      </c>
    </row>
    <row r="722" spans="2:24">
      <c r="B722" s="519"/>
      <c r="C722" s="374"/>
      <c r="D722" s="206">
        <v>6</v>
      </c>
      <c r="E722" s="169" t="s">
        <v>294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402</v>
      </c>
      <c r="U722" s="169" t="s">
        <v>290</v>
      </c>
      <c r="V722" s="169" t="s">
        <v>292</v>
      </c>
      <c r="W722" s="175">
        <v>1</v>
      </c>
      <c r="X722" s="169" t="s">
        <v>134</v>
      </c>
    </row>
    <row r="723" spans="2:24">
      <c r="B723" s="519"/>
      <c r="C723" s="374"/>
      <c r="D723" s="206">
        <v>7</v>
      </c>
      <c r="E723" s="169" t="s">
        <v>308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402</v>
      </c>
      <c r="U723" s="169" t="s">
        <v>262</v>
      </c>
      <c r="V723" s="169" t="s">
        <v>309</v>
      </c>
      <c r="W723" s="175">
        <v>1</v>
      </c>
      <c r="X723" s="169" t="s">
        <v>273</v>
      </c>
    </row>
    <row r="724" spans="2:24">
      <c r="B724" s="519"/>
      <c r="C724" s="374"/>
      <c r="D724" s="206">
        <v>8</v>
      </c>
      <c r="E724" s="169" t="s">
        <v>312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402</v>
      </c>
      <c r="U724" s="169" t="s">
        <v>262</v>
      </c>
      <c r="V724" s="169" t="s">
        <v>313</v>
      </c>
      <c r="W724" s="175">
        <v>1</v>
      </c>
      <c r="X724" s="169" t="s">
        <v>143</v>
      </c>
    </row>
    <row r="725" spans="2:24">
      <c r="B725" s="519"/>
      <c r="C725" s="374"/>
      <c r="D725" s="206">
        <v>9</v>
      </c>
      <c r="E725" s="169" t="s">
        <v>322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402</v>
      </c>
      <c r="U725" s="169" t="s">
        <v>290</v>
      </c>
      <c r="V725" s="169" t="s">
        <v>292</v>
      </c>
      <c r="W725" s="175">
        <v>1</v>
      </c>
      <c r="X725" s="169" t="s">
        <v>140</v>
      </c>
    </row>
    <row r="726" spans="2:24">
      <c r="B726" s="519"/>
      <c r="C726" s="374"/>
      <c r="D726" s="206">
        <v>10</v>
      </c>
      <c r="E726" s="169" t="s">
        <v>295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402</v>
      </c>
      <c r="U726" s="169" t="s">
        <v>290</v>
      </c>
      <c r="V726" s="169" t="s">
        <v>292</v>
      </c>
      <c r="W726" s="175">
        <v>1</v>
      </c>
      <c r="X726" s="169" t="s">
        <v>144</v>
      </c>
    </row>
    <row r="727" spans="2:24">
      <c r="B727" s="518">
        <v>45942</v>
      </c>
      <c r="C727" s="374" t="str">
        <f t="shared" ref="C727" si="184">RIGHT(TEXT(B727,"aaa"),1)</f>
        <v>日</v>
      </c>
      <c r="D727" s="206">
        <v>1</v>
      </c>
      <c r="E727" s="169" t="s">
        <v>316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391</v>
      </c>
      <c r="U727" s="169" t="s">
        <v>281</v>
      </c>
      <c r="V727" s="169" t="s">
        <v>317</v>
      </c>
      <c r="W727" s="175">
        <v>1</v>
      </c>
      <c r="X727" s="169" t="s">
        <v>273</v>
      </c>
    </row>
    <row r="728" spans="2:24">
      <c r="B728" s="519"/>
      <c r="C728" s="374"/>
      <c r="D728" s="206">
        <v>2</v>
      </c>
      <c r="E728" s="169" t="s">
        <v>318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391</v>
      </c>
      <c r="U728" s="169" t="s">
        <v>281</v>
      </c>
      <c r="V728" s="169" t="s">
        <v>319</v>
      </c>
      <c r="W728" s="175">
        <v>1</v>
      </c>
      <c r="X728" s="169" t="s">
        <v>160</v>
      </c>
    </row>
    <row r="729" spans="2:24">
      <c r="B729" s="519"/>
      <c r="C729" s="374"/>
      <c r="D729" s="206">
        <v>3</v>
      </c>
      <c r="E729" s="169" t="s">
        <v>289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402</v>
      </c>
      <c r="U729" s="169" t="s">
        <v>262</v>
      </c>
      <c r="V729" s="169" t="s">
        <v>310</v>
      </c>
      <c r="W729" s="175">
        <v>1</v>
      </c>
      <c r="X729" s="169" t="s">
        <v>273</v>
      </c>
    </row>
    <row r="730" spans="2:24">
      <c r="B730" s="519"/>
      <c r="C730" s="374"/>
      <c r="D730" s="206">
        <v>4</v>
      </c>
      <c r="E730" s="169" t="s">
        <v>320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402</v>
      </c>
      <c r="U730" s="169" t="s">
        <v>290</v>
      </c>
      <c r="V730" s="169" t="s">
        <v>292</v>
      </c>
      <c r="W730" s="175">
        <v>1</v>
      </c>
      <c r="X730" s="169" t="s">
        <v>133</v>
      </c>
    </row>
    <row r="731" spans="2:24">
      <c r="B731" s="519"/>
      <c r="C731" s="374"/>
      <c r="D731" s="206">
        <v>5</v>
      </c>
      <c r="E731" s="169" t="s">
        <v>457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402</v>
      </c>
      <c r="U731" s="169" t="s">
        <v>262</v>
      </c>
      <c r="V731" s="169" t="s">
        <v>313</v>
      </c>
      <c r="W731" s="175">
        <v>1</v>
      </c>
      <c r="X731" s="169" t="s">
        <v>163</v>
      </c>
    </row>
    <row r="732" spans="2:24">
      <c r="B732" s="519"/>
      <c r="C732" s="374"/>
      <c r="D732" s="206">
        <v>6</v>
      </c>
      <c r="E732" s="169" t="s">
        <v>294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402</v>
      </c>
      <c r="U732" s="169" t="s">
        <v>290</v>
      </c>
      <c r="V732" s="169" t="s">
        <v>292</v>
      </c>
      <c r="W732" s="175">
        <v>1</v>
      </c>
      <c r="X732" s="169" t="s">
        <v>134</v>
      </c>
    </row>
    <row r="733" spans="2:24">
      <c r="B733" s="519"/>
      <c r="C733" s="374"/>
      <c r="D733" s="206">
        <v>7</v>
      </c>
      <c r="E733" s="169" t="s">
        <v>451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402</v>
      </c>
      <c r="U733" s="169" t="s">
        <v>262</v>
      </c>
      <c r="V733" s="169" t="s">
        <v>313</v>
      </c>
      <c r="W733" s="175">
        <v>1</v>
      </c>
      <c r="X733" s="169" t="s">
        <v>172</v>
      </c>
    </row>
    <row r="734" spans="2:24">
      <c r="B734" s="519"/>
      <c r="C734" s="374"/>
      <c r="D734" s="206">
        <v>8</v>
      </c>
      <c r="E734" s="169" t="s">
        <v>308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402</v>
      </c>
      <c r="U734" s="169" t="s">
        <v>262</v>
      </c>
      <c r="V734" s="169" t="s">
        <v>309</v>
      </c>
      <c r="W734" s="175">
        <v>1</v>
      </c>
      <c r="X734" s="169" t="s">
        <v>273</v>
      </c>
    </row>
    <row r="735" spans="2:24">
      <c r="B735" s="519"/>
      <c r="C735" s="374"/>
      <c r="D735" s="206">
        <v>9</v>
      </c>
      <c r="E735" s="169" t="s">
        <v>390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402</v>
      </c>
      <c r="U735" s="169" t="s">
        <v>262</v>
      </c>
      <c r="V735" s="169" t="s">
        <v>310</v>
      </c>
      <c r="W735" s="175">
        <v>1</v>
      </c>
      <c r="X735" s="169" t="s">
        <v>273</v>
      </c>
    </row>
    <row r="736" spans="2:24">
      <c r="B736" s="519"/>
      <c r="C736" s="374"/>
      <c r="D736" s="206">
        <v>10</v>
      </c>
      <c r="E736" s="169" t="s">
        <v>293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402</v>
      </c>
      <c r="U736" s="169" t="s">
        <v>290</v>
      </c>
      <c r="V736" s="169" t="s">
        <v>292</v>
      </c>
      <c r="W736" s="175">
        <v>1</v>
      </c>
      <c r="X736" s="169" t="s">
        <v>143</v>
      </c>
    </row>
    <row r="737" spans="2:24">
      <c r="B737" s="518">
        <v>45943</v>
      </c>
      <c r="C737" s="374" t="str">
        <f t="shared" ref="C737" si="185">RIGHT(TEXT(B737,"aaa"),1)</f>
        <v>一</v>
      </c>
      <c r="D737" s="206">
        <v>1</v>
      </c>
      <c r="E737" s="169" t="s">
        <v>316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391</v>
      </c>
      <c r="U737" s="169" t="s">
        <v>281</v>
      </c>
      <c r="V737" s="169" t="s">
        <v>317</v>
      </c>
      <c r="W737" s="175">
        <v>1</v>
      </c>
      <c r="X737" s="169" t="s">
        <v>273</v>
      </c>
    </row>
    <row r="738" spans="2:24">
      <c r="B738" s="519"/>
      <c r="C738" s="374"/>
      <c r="D738" s="206">
        <v>2</v>
      </c>
      <c r="E738" s="169" t="s">
        <v>318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391</v>
      </c>
      <c r="U738" s="169" t="s">
        <v>281</v>
      </c>
      <c r="V738" s="169" t="s">
        <v>319</v>
      </c>
      <c r="W738" s="175">
        <v>1</v>
      </c>
      <c r="X738" s="169" t="s">
        <v>160</v>
      </c>
    </row>
    <row r="739" spans="2:24">
      <c r="B739" s="519"/>
      <c r="C739" s="374"/>
      <c r="D739" s="206">
        <v>3</v>
      </c>
      <c r="E739" s="169" t="s">
        <v>308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402</v>
      </c>
      <c r="U739" s="169" t="s">
        <v>262</v>
      </c>
      <c r="V739" s="169" t="s">
        <v>309</v>
      </c>
      <c r="W739" s="175">
        <v>1</v>
      </c>
      <c r="X739" s="169" t="s">
        <v>273</v>
      </c>
    </row>
    <row r="740" spans="2:24">
      <c r="B740" s="519"/>
      <c r="C740" s="374"/>
      <c r="D740" s="206">
        <v>4</v>
      </c>
      <c r="E740" s="169" t="s">
        <v>429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402</v>
      </c>
      <c r="U740" s="169" t="s">
        <v>262</v>
      </c>
      <c r="V740" s="169" t="s">
        <v>277</v>
      </c>
      <c r="W740" s="175">
        <v>1</v>
      </c>
      <c r="X740" s="169" t="s">
        <v>273</v>
      </c>
    </row>
    <row r="741" spans="2:24">
      <c r="B741" s="519"/>
      <c r="C741" s="374"/>
      <c r="D741" s="206">
        <v>5</v>
      </c>
      <c r="E741" s="169" t="s">
        <v>320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402</v>
      </c>
      <c r="U741" s="169" t="s">
        <v>290</v>
      </c>
      <c r="V741" s="169" t="s">
        <v>292</v>
      </c>
      <c r="W741" s="175">
        <v>1</v>
      </c>
      <c r="X741" s="169" t="s">
        <v>133</v>
      </c>
    </row>
    <row r="742" spans="2:24">
      <c r="B742" s="519"/>
      <c r="C742" s="374"/>
      <c r="D742" s="206">
        <v>6</v>
      </c>
      <c r="E742" s="169" t="s">
        <v>293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402</v>
      </c>
      <c r="U742" s="169" t="s">
        <v>290</v>
      </c>
      <c r="V742" s="169" t="s">
        <v>292</v>
      </c>
      <c r="W742" s="175">
        <v>1</v>
      </c>
      <c r="X742" s="169" t="s">
        <v>143</v>
      </c>
    </row>
    <row r="743" spans="2:24">
      <c r="B743" s="519"/>
      <c r="C743" s="374"/>
      <c r="D743" s="206">
        <v>7</v>
      </c>
      <c r="E743" s="169" t="s">
        <v>294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402</v>
      </c>
      <c r="U743" s="169" t="s">
        <v>290</v>
      </c>
      <c r="V743" s="169" t="s">
        <v>292</v>
      </c>
      <c r="W743" s="175">
        <v>1</v>
      </c>
      <c r="X743" s="169" t="s">
        <v>134</v>
      </c>
    </row>
    <row r="744" spans="2:24">
      <c r="B744" s="519"/>
      <c r="C744" s="374"/>
      <c r="D744" s="206">
        <v>8</v>
      </c>
      <c r="E744" s="169" t="s">
        <v>312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402</v>
      </c>
      <c r="U744" s="169" t="s">
        <v>262</v>
      </c>
      <c r="V744" s="169" t="s">
        <v>313</v>
      </c>
      <c r="W744" s="175">
        <v>1</v>
      </c>
      <c r="X744" s="169" t="s">
        <v>143</v>
      </c>
    </row>
    <row r="745" spans="2:24">
      <c r="B745" s="519"/>
      <c r="C745" s="374"/>
      <c r="D745" s="206">
        <v>9</v>
      </c>
      <c r="E745" s="169" t="s">
        <v>322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402</v>
      </c>
      <c r="U745" s="169" t="s">
        <v>290</v>
      </c>
      <c r="V745" s="169" t="s">
        <v>292</v>
      </c>
      <c r="W745" s="175">
        <v>1</v>
      </c>
      <c r="X745" s="169" t="s">
        <v>140</v>
      </c>
    </row>
    <row r="746" spans="2:24">
      <c r="B746" s="519"/>
      <c r="C746" s="374"/>
      <c r="D746" s="206">
        <v>10</v>
      </c>
      <c r="E746" s="169" t="s">
        <v>332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402</v>
      </c>
      <c r="U746" s="169" t="s">
        <v>290</v>
      </c>
      <c r="V746" s="169" t="s">
        <v>292</v>
      </c>
      <c r="W746" s="175">
        <v>1</v>
      </c>
      <c r="X746" s="169" t="s">
        <v>137</v>
      </c>
    </row>
    <row r="747" spans="2:24">
      <c r="B747" s="518">
        <v>45944</v>
      </c>
      <c r="C747" s="374" t="str">
        <f t="shared" ref="C747" si="193">RIGHT(TEXT(B747,"aaa"),1)</f>
        <v>二</v>
      </c>
      <c r="D747" s="206">
        <v>1</v>
      </c>
      <c r="E747" s="169" t="s">
        <v>316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391</v>
      </c>
      <c r="U747" s="169" t="s">
        <v>281</v>
      </c>
      <c r="V747" s="169" t="s">
        <v>317</v>
      </c>
      <c r="W747" s="175">
        <v>1</v>
      </c>
      <c r="X747" s="169" t="s">
        <v>273</v>
      </c>
    </row>
    <row r="748" spans="2:24">
      <c r="B748" s="519"/>
      <c r="C748" s="374"/>
      <c r="D748" s="206">
        <v>2</v>
      </c>
      <c r="E748" s="169" t="s">
        <v>318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391</v>
      </c>
      <c r="U748" s="169" t="s">
        <v>281</v>
      </c>
      <c r="V748" s="169" t="s">
        <v>319</v>
      </c>
      <c r="W748" s="175">
        <v>1</v>
      </c>
      <c r="X748" s="169" t="s">
        <v>160</v>
      </c>
    </row>
    <row r="749" spans="2:24">
      <c r="B749" s="519"/>
      <c r="C749" s="374"/>
      <c r="D749" s="206">
        <v>3</v>
      </c>
      <c r="E749" s="169" t="s">
        <v>289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402</v>
      </c>
      <c r="U749" s="169" t="s">
        <v>262</v>
      </c>
      <c r="V749" s="169" t="s">
        <v>310</v>
      </c>
      <c r="W749" s="175">
        <v>1</v>
      </c>
      <c r="X749" s="169" t="s">
        <v>273</v>
      </c>
    </row>
    <row r="750" spans="2:24">
      <c r="B750" s="519"/>
      <c r="C750" s="374"/>
      <c r="D750" s="206">
        <v>4</v>
      </c>
      <c r="E750" s="169" t="s">
        <v>320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402</v>
      </c>
      <c r="U750" s="169" t="s">
        <v>290</v>
      </c>
      <c r="V750" s="169" t="s">
        <v>292</v>
      </c>
      <c r="W750" s="175">
        <v>1</v>
      </c>
      <c r="X750" s="169" t="s">
        <v>133</v>
      </c>
    </row>
    <row r="751" spans="2:24">
      <c r="B751" s="519"/>
      <c r="C751" s="374"/>
      <c r="D751" s="206">
        <v>5</v>
      </c>
      <c r="E751" s="169" t="s">
        <v>500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402</v>
      </c>
      <c r="U751" s="169" t="s">
        <v>262</v>
      </c>
      <c r="V751" s="169" t="s">
        <v>313</v>
      </c>
      <c r="W751" s="175">
        <v>1</v>
      </c>
      <c r="X751" s="169" t="s">
        <v>153</v>
      </c>
    </row>
    <row r="752" spans="2:24">
      <c r="B752" s="519"/>
      <c r="C752" s="374"/>
      <c r="D752" s="206">
        <v>6</v>
      </c>
      <c r="E752" s="169" t="s">
        <v>308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402</v>
      </c>
      <c r="U752" s="169" t="s">
        <v>262</v>
      </c>
      <c r="V752" s="169" t="s">
        <v>309</v>
      </c>
      <c r="W752" s="175">
        <v>1</v>
      </c>
      <c r="X752" s="169" t="s">
        <v>273</v>
      </c>
    </row>
    <row r="753" spans="2:24">
      <c r="B753" s="519"/>
      <c r="C753" s="374"/>
      <c r="D753" s="206">
        <v>7</v>
      </c>
      <c r="E753" s="169" t="s">
        <v>293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402</v>
      </c>
      <c r="U753" s="169" t="s">
        <v>290</v>
      </c>
      <c r="V753" s="169" t="s">
        <v>292</v>
      </c>
      <c r="W753" s="175">
        <v>1</v>
      </c>
      <c r="X753" s="169" t="s">
        <v>143</v>
      </c>
    </row>
    <row r="754" spans="2:24">
      <c r="B754" s="519"/>
      <c r="C754" s="374"/>
      <c r="D754" s="206">
        <v>8</v>
      </c>
      <c r="E754" s="169" t="s">
        <v>294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402</v>
      </c>
      <c r="U754" s="169" t="s">
        <v>290</v>
      </c>
      <c r="V754" s="169" t="s">
        <v>292</v>
      </c>
      <c r="W754" s="175">
        <v>1</v>
      </c>
      <c r="X754" s="169" t="s">
        <v>134</v>
      </c>
    </row>
    <row r="755" spans="2:24">
      <c r="B755" s="519"/>
      <c r="C755" s="374"/>
      <c r="D755" s="206">
        <v>9</v>
      </c>
      <c r="E755" s="169" t="s">
        <v>312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402</v>
      </c>
      <c r="U755" s="169" t="s">
        <v>262</v>
      </c>
      <c r="V755" s="169" t="s">
        <v>313</v>
      </c>
      <c r="W755" s="175">
        <v>1</v>
      </c>
      <c r="X755" s="169" t="s">
        <v>143</v>
      </c>
    </row>
    <row r="756" spans="2:24">
      <c r="B756" s="519"/>
      <c r="C756" s="374"/>
      <c r="D756" s="206">
        <v>10</v>
      </c>
      <c r="E756" s="169" t="s">
        <v>429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402</v>
      </c>
      <c r="U756" s="169" t="s">
        <v>262</v>
      </c>
      <c r="V756" s="169" t="s">
        <v>277</v>
      </c>
      <c r="W756" s="175">
        <v>1</v>
      </c>
      <c r="X756" s="169" t="s">
        <v>273</v>
      </c>
    </row>
    <row r="757" spans="2:24">
      <c r="B757" s="518">
        <v>45945</v>
      </c>
      <c r="C757" s="374" t="str">
        <f t="shared" ref="C757" si="194">RIGHT(TEXT(B757,"aaa"),1)</f>
        <v>三</v>
      </c>
      <c r="D757" s="206">
        <v>1</v>
      </c>
      <c r="E757" s="169" t="s">
        <v>316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391</v>
      </c>
      <c r="U757" s="169" t="s">
        <v>281</v>
      </c>
      <c r="V757" s="169" t="s">
        <v>317</v>
      </c>
      <c r="W757" s="175">
        <v>1</v>
      </c>
      <c r="X757" s="169" t="s">
        <v>273</v>
      </c>
    </row>
    <row r="758" spans="2:24">
      <c r="B758" s="519"/>
      <c r="C758" s="374"/>
      <c r="D758" s="206">
        <v>2</v>
      </c>
      <c r="E758" s="169" t="s">
        <v>318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391</v>
      </c>
      <c r="U758" s="169" t="s">
        <v>281</v>
      </c>
      <c r="V758" s="169" t="s">
        <v>319</v>
      </c>
      <c r="W758" s="175">
        <v>1</v>
      </c>
      <c r="X758" s="169" t="s">
        <v>160</v>
      </c>
    </row>
    <row r="759" spans="2:24">
      <c r="B759" s="519"/>
      <c r="C759" s="374"/>
      <c r="D759" s="206">
        <v>3</v>
      </c>
      <c r="E759" s="169" t="s">
        <v>289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402</v>
      </c>
      <c r="U759" s="169" t="s">
        <v>262</v>
      </c>
      <c r="V759" s="169" t="s">
        <v>310</v>
      </c>
      <c r="W759" s="175">
        <v>1</v>
      </c>
      <c r="X759" s="169" t="s">
        <v>273</v>
      </c>
    </row>
    <row r="760" spans="2:24">
      <c r="B760" s="519"/>
      <c r="C760" s="374"/>
      <c r="D760" s="206">
        <v>4</v>
      </c>
      <c r="E760" s="169" t="s">
        <v>500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402</v>
      </c>
      <c r="U760" s="169" t="s">
        <v>262</v>
      </c>
      <c r="V760" s="169" t="s">
        <v>313</v>
      </c>
      <c r="W760" s="175">
        <v>1</v>
      </c>
      <c r="X760" s="169" t="s">
        <v>153</v>
      </c>
    </row>
    <row r="761" spans="2:24">
      <c r="B761" s="519"/>
      <c r="C761" s="374"/>
      <c r="D761" s="206">
        <v>5</v>
      </c>
      <c r="E761" s="169" t="s">
        <v>320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402</v>
      </c>
      <c r="U761" s="169" t="s">
        <v>290</v>
      </c>
      <c r="V761" s="169" t="s">
        <v>292</v>
      </c>
      <c r="W761" s="175">
        <v>1</v>
      </c>
      <c r="X761" s="169" t="s">
        <v>133</v>
      </c>
    </row>
    <row r="762" spans="2:24">
      <c r="B762" s="519"/>
      <c r="C762" s="374"/>
      <c r="D762" s="206">
        <v>6</v>
      </c>
      <c r="E762" s="169" t="s">
        <v>308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402</v>
      </c>
      <c r="U762" s="169" t="s">
        <v>262</v>
      </c>
      <c r="V762" s="169" t="s">
        <v>309</v>
      </c>
      <c r="W762" s="175">
        <v>1</v>
      </c>
      <c r="X762" s="169" t="s">
        <v>273</v>
      </c>
    </row>
    <row r="763" spans="2:24">
      <c r="B763" s="519"/>
      <c r="C763" s="374"/>
      <c r="D763" s="206">
        <v>7</v>
      </c>
      <c r="E763" s="169" t="s">
        <v>459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402</v>
      </c>
      <c r="U763" s="169" t="s">
        <v>262</v>
      </c>
      <c r="V763" s="169" t="s">
        <v>557</v>
      </c>
      <c r="W763" s="175">
        <v>1</v>
      </c>
      <c r="X763" s="169" t="s">
        <v>273</v>
      </c>
    </row>
    <row r="764" spans="2:24">
      <c r="B764" s="519"/>
      <c r="C764" s="374"/>
      <c r="D764" s="206">
        <v>8</v>
      </c>
      <c r="E764" s="169" t="s">
        <v>293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402</v>
      </c>
      <c r="U764" s="169" t="s">
        <v>290</v>
      </c>
      <c r="V764" s="169" t="s">
        <v>292</v>
      </c>
      <c r="W764" s="175">
        <v>1</v>
      </c>
      <c r="X764" s="169" t="s">
        <v>143</v>
      </c>
    </row>
    <row r="765" spans="2:24">
      <c r="B765" s="519"/>
      <c r="C765" s="374"/>
      <c r="D765" s="206">
        <v>9</v>
      </c>
      <c r="E765" s="169" t="s">
        <v>294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402</v>
      </c>
      <c r="U765" s="169" t="s">
        <v>290</v>
      </c>
      <c r="V765" s="169" t="s">
        <v>292</v>
      </c>
      <c r="W765" s="175">
        <v>1</v>
      </c>
      <c r="X765" s="169" t="s">
        <v>134</v>
      </c>
    </row>
    <row r="766" spans="2:24">
      <c r="B766" s="519"/>
      <c r="C766" s="374"/>
      <c r="D766" s="206">
        <v>10</v>
      </c>
      <c r="E766" s="169" t="s">
        <v>312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402</v>
      </c>
      <c r="U766" s="169" t="s">
        <v>262</v>
      </c>
      <c r="V766" s="169" t="s">
        <v>313</v>
      </c>
      <c r="W766" s="175">
        <v>1</v>
      </c>
      <c r="X766" s="169" t="s">
        <v>143</v>
      </c>
    </row>
    <row r="767" spans="2:24">
      <c r="B767" s="518">
        <v>45946</v>
      </c>
      <c r="C767" s="374" t="str">
        <f t="shared" ref="C767" si="195">RIGHT(TEXT(B767,"aaa"),1)</f>
        <v>四</v>
      </c>
      <c r="D767" s="206">
        <v>1</v>
      </c>
      <c r="E767" s="169" t="s">
        <v>316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391</v>
      </c>
      <c r="U767" s="169" t="s">
        <v>281</v>
      </c>
      <c r="V767" s="169" t="s">
        <v>317</v>
      </c>
      <c r="W767" s="175">
        <v>1</v>
      </c>
      <c r="X767" s="169" t="s">
        <v>273</v>
      </c>
    </row>
    <row r="768" spans="2:24">
      <c r="B768" s="519"/>
      <c r="C768" s="374"/>
      <c r="D768" s="206">
        <v>2</v>
      </c>
      <c r="E768" s="169" t="s">
        <v>318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391</v>
      </c>
      <c r="U768" s="169" t="s">
        <v>281</v>
      </c>
      <c r="V768" s="169" t="s">
        <v>319</v>
      </c>
      <c r="W768" s="175">
        <v>1</v>
      </c>
      <c r="X768" s="169" t="s">
        <v>160</v>
      </c>
    </row>
    <row r="769" spans="2:24">
      <c r="B769" s="519"/>
      <c r="C769" s="374"/>
      <c r="D769" s="206">
        <v>3</v>
      </c>
      <c r="E769" s="169" t="s">
        <v>451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402</v>
      </c>
      <c r="U769" s="169" t="s">
        <v>262</v>
      </c>
      <c r="V769" s="169" t="s">
        <v>313</v>
      </c>
      <c r="W769" s="175">
        <v>1</v>
      </c>
      <c r="X769" s="169" t="s">
        <v>172</v>
      </c>
    </row>
    <row r="770" spans="2:24">
      <c r="B770" s="519"/>
      <c r="C770" s="374"/>
      <c r="D770" s="206">
        <v>4</v>
      </c>
      <c r="E770" s="169" t="s">
        <v>500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402</v>
      </c>
      <c r="U770" s="169" t="s">
        <v>262</v>
      </c>
      <c r="V770" s="169" t="s">
        <v>313</v>
      </c>
      <c r="W770" s="175">
        <v>1</v>
      </c>
      <c r="X770" s="169" t="s">
        <v>153</v>
      </c>
    </row>
    <row r="771" spans="2:24">
      <c r="B771" s="519"/>
      <c r="C771" s="374"/>
      <c r="D771" s="206">
        <v>5</v>
      </c>
      <c r="E771" s="169" t="s">
        <v>308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402</v>
      </c>
      <c r="U771" s="169" t="s">
        <v>262</v>
      </c>
      <c r="V771" s="169" t="s">
        <v>309</v>
      </c>
      <c r="W771" s="175">
        <v>1</v>
      </c>
      <c r="X771" s="169" t="s">
        <v>273</v>
      </c>
    </row>
    <row r="772" spans="2:24">
      <c r="B772" s="519"/>
      <c r="C772" s="374"/>
      <c r="D772" s="206">
        <v>6</v>
      </c>
      <c r="E772" s="169" t="s">
        <v>459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402</v>
      </c>
      <c r="U772" s="169" t="s">
        <v>262</v>
      </c>
      <c r="V772" s="169" t="s">
        <v>557</v>
      </c>
      <c r="W772" s="175">
        <v>1</v>
      </c>
      <c r="X772" s="169" t="s">
        <v>273</v>
      </c>
    </row>
    <row r="773" spans="2:24">
      <c r="B773" s="519"/>
      <c r="C773" s="374"/>
      <c r="D773" s="206">
        <v>7</v>
      </c>
      <c r="E773" s="169" t="s">
        <v>293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402</v>
      </c>
      <c r="U773" s="169" t="s">
        <v>290</v>
      </c>
      <c r="V773" s="169" t="s">
        <v>292</v>
      </c>
      <c r="W773" s="175">
        <v>1</v>
      </c>
      <c r="X773" s="169" t="s">
        <v>143</v>
      </c>
    </row>
    <row r="774" spans="2:24">
      <c r="B774" s="519"/>
      <c r="C774" s="374"/>
      <c r="D774" s="206">
        <v>8</v>
      </c>
      <c r="E774" s="169" t="s">
        <v>385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402</v>
      </c>
      <c r="U774" s="169" t="s">
        <v>262</v>
      </c>
      <c r="V774" s="169" t="s">
        <v>313</v>
      </c>
      <c r="W774" s="175">
        <v>1</v>
      </c>
      <c r="X774" s="169" t="s">
        <v>144</v>
      </c>
    </row>
    <row r="775" spans="2:24">
      <c r="B775" s="519"/>
      <c r="C775" s="374"/>
      <c r="D775" s="206">
        <v>9</v>
      </c>
      <c r="E775" s="169" t="s">
        <v>294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402</v>
      </c>
      <c r="U775" s="169" t="s">
        <v>290</v>
      </c>
      <c r="V775" s="169" t="s">
        <v>292</v>
      </c>
      <c r="W775" s="175">
        <v>1</v>
      </c>
      <c r="X775" s="169" t="s">
        <v>134</v>
      </c>
    </row>
    <row r="776" spans="2:24">
      <c r="B776" s="519"/>
      <c r="C776" s="374"/>
      <c r="D776" s="206">
        <v>10</v>
      </c>
      <c r="E776" s="169" t="s">
        <v>460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402</v>
      </c>
      <c r="U776" s="169" t="s">
        <v>262</v>
      </c>
      <c r="V776" s="169" t="s">
        <v>313</v>
      </c>
      <c r="W776" s="175">
        <v>1</v>
      </c>
      <c r="X776" s="169" t="s">
        <v>204</v>
      </c>
    </row>
    <row r="777" spans="2:24">
      <c r="B777" s="518">
        <v>45947</v>
      </c>
      <c r="C777" s="374" t="str">
        <f t="shared" ref="C777" si="196">RIGHT(TEXT(B777,"aaa"),1)</f>
        <v>五</v>
      </c>
      <c r="D777" s="206">
        <v>1</v>
      </c>
      <c r="E777" s="169" t="s">
        <v>316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391</v>
      </c>
      <c r="U777" s="169" t="s">
        <v>281</v>
      </c>
      <c r="V777" s="169" t="s">
        <v>317</v>
      </c>
      <c r="W777" s="175">
        <v>1</v>
      </c>
      <c r="X777" s="169" t="s">
        <v>273</v>
      </c>
    </row>
    <row r="778" spans="2:24">
      <c r="B778" s="519"/>
      <c r="C778" s="374"/>
      <c r="D778" s="206">
        <v>2</v>
      </c>
      <c r="E778" s="169" t="s">
        <v>311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402</v>
      </c>
      <c r="U778" s="169" t="s">
        <v>262</v>
      </c>
      <c r="V778" s="169" t="s">
        <v>310</v>
      </c>
      <c r="W778" s="175">
        <v>1</v>
      </c>
      <c r="X778" s="169" t="s">
        <v>273</v>
      </c>
    </row>
    <row r="779" spans="2:24">
      <c r="B779" s="519"/>
      <c r="C779" s="374"/>
      <c r="D779" s="206">
        <v>3</v>
      </c>
      <c r="E779" s="169" t="s">
        <v>289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402</v>
      </c>
      <c r="U779" s="169" t="s">
        <v>262</v>
      </c>
      <c r="V779" s="169" t="s">
        <v>310</v>
      </c>
      <c r="W779" s="175">
        <v>1</v>
      </c>
      <c r="X779" s="169" t="s">
        <v>273</v>
      </c>
    </row>
    <row r="780" spans="2:24">
      <c r="B780" s="519"/>
      <c r="C780" s="374"/>
      <c r="D780" s="206">
        <v>4</v>
      </c>
      <c r="E780" s="169" t="s">
        <v>423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402</v>
      </c>
      <c r="U780" s="169" t="s">
        <v>262</v>
      </c>
      <c r="V780" s="169" t="s">
        <v>558</v>
      </c>
      <c r="W780" s="175">
        <v>1</v>
      </c>
      <c r="X780" s="169" t="s">
        <v>273</v>
      </c>
    </row>
    <row r="781" spans="2:24">
      <c r="B781" s="519"/>
      <c r="C781" s="374"/>
      <c r="D781" s="206">
        <v>5</v>
      </c>
      <c r="E781" s="169" t="s">
        <v>457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402</v>
      </c>
      <c r="U781" s="169" t="s">
        <v>262</v>
      </c>
      <c r="V781" s="169" t="s">
        <v>313</v>
      </c>
      <c r="W781" s="175">
        <v>1</v>
      </c>
      <c r="X781" s="169" t="s">
        <v>163</v>
      </c>
    </row>
    <row r="782" spans="2:24">
      <c r="B782" s="519"/>
      <c r="C782" s="374"/>
      <c r="D782" s="206">
        <v>6</v>
      </c>
      <c r="E782" s="169" t="s">
        <v>308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402</v>
      </c>
      <c r="U782" s="169" t="s">
        <v>262</v>
      </c>
      <c r="V782" s="169" t="s">
        <v>309</v>
      </c>
      <c r="W782" s="175">
        <v>1</v>
      </c>
      <c r="X782" s="169" t="s">
        <v>273</v>
      </c>
    </row>
    <row r="783" spans="2:24">
      <c r="B783" s="519"/>
      <c r="C783" s="374"/>
      <c r="D783" s="206">
        <v>7</v>
      </c>
      <c r="E783" s="169" t="s">
        <v>390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402</v>
      </c>
      <c r="U783" s="169" t="s">
        <v>262</v>
      </c>
      <c r="V783" s="169" t="s">
        <v>310</v>
      </c>
      <c r="W783" s="175">
        <v>1</v>
      </c>
      <c r="X783" s="169" t="s">
        <v>273</v>
      </c>
    </row>
    <row r="784" spans="2:24">
      <c r="B784" s="519"/>
      <c r="C784" s="374"/>
      <c r="D784" s="206">
        <v>8</v>
      </c>
      <c r="E784" s="169" t="s">
        <v>293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402</v>
      </c>
      <c r="U784" s="169" t="s">
        <v>290</v>
      </c>
      <c r="V784" s="169" t="s">
        <v>292</v>
      </c>
      <c r="W784" s="175">
        <v>1</v>
      </c>
      <c r="X784" s="169" t="s">
        <v>143</v>
      </c>
    </row>
    <row r="785" spans="2:24">
      <c r="B785" s="519"/>
      <c r="C785" s="374"/>
      <c r="D785" s="206">
        <v>9</v>
      </c>
      <c r="E785" s="169" t="s">
        <v>320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402</v>
      </c>
      <c r="U785" s="169" t="s">
        <v>290</v>
      </c>
      <c r="V785" s="169" t="s">
        <v>292</v>
      </c>
      <c r="W785" s="175">
        <v>1</v>
      </c>
      <c r="X785" s="169" t="s">
        <v>133</v>
      </c>
    </row>
    <row r="786" spans="2:24">
      <c r="B786" s="519"/>
      <c r="C786" s="374"/>
      <c r="D786" s="206">
        <v>10</v>
      </c>
      <c r="E786" s="169" t="s">
        <v>451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402</v>
      </c>
      <c r="U786" s="169" t="s">
        <v>262</v>
      </c>
      <c r="V786" s="169" t="s">
        <v>313</v>
      </c>
      <c r="W786" s="175">
        <v>1</v>
      </c>
      <c r="X786" s="169" t="s">
        <v>172</v>
      </c>
    </row>
    <row r="787" spans="2:24">
      <c r="B787" s="518">
        <v>45948</v>
      </c>
      <c r="C787" s="374" t="str">
        <f t="shared" ref="C787" si="197">RIGHT(TEXT(B787,"aaa"),1)</f>
        <v>六</v>
      </c>
      <c r="D787" s="206">
        <v>1</v>
      </c>
      <c r="E787" s="169" t="s">
        <v>316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391</v>
      </c>
      <c r="U787" s="169" t="s">
        <v>281</v>
      </c>
      <c r="V787" s="169" t="s">
        <v>317</v>
      </c>
      <c r="W787" s="175">
        <v>1</v>
      </c>
      <c r="X787" s="169" t="s">
        <v>273</v>
      </c>
    </row>
    <row r="788" spans="2:24">
      <c r="B788" s="519"/>
      <c r="C788" s="374"/>
      <c r="D788" s="206">
        <v>2</v>
      </c>
      <c r="E788" s="169" t="s">
        <v>318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391</v>
      </c>
      <c r="U788" s="169" t="s">
        <v>281</v>
      </c>
      <c r="V788" s="169" t="s">
        <v>319</v>
      </c>
      <c r="W788" s="175">
        <v>1</v>
      </c>
      <c r="X788" s="169" t="s">
        <v>160</v>
      </c>
    </row>
    <row r="789" spans="2:24">
      <c r="B789" s="519"/>
      <c r="C789" s="374"/>
      <c r="D789" s="206">
        <v>3</v>
      </c>
      <c r="E789" s="169" t="s">
        <v>311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402</v>
      </c>
      <c r="U789" s="169" t="s">
        <v>262</v>
      </c>
      <c r="V789" s="169" t="s">
        <v>310</v>
      </c>
      <c r="W789" s="175">
        <v>1</v>
      </c>
      <c r="X789" s="169" t="s">
        <v>273</v>
      </c>
    </row>
    <row r="790" spans="2:24">
      <c r="B790" s="519"/>
      <c r="C790" s="374"/>
      <c r="D790" s="206">
        <v>4</v>
      </c>
      <c r="E790" s="169" t="s">
        <v>289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402</v>
      </c>
      <c r="U790" s="169" t="s">
        <v>262</v>
      </c>
      <c r="V790" s="169" t="s">
        <v>310</v>
      </c>
      <c r="W790" s="175">
        <v>1</v>
      </c>
      <c r="X790" s="169" t="s">
        <v>273</v>
      </c>
    </row>
    <row r="791" spans="2:24">
      <c r="B791" s="519"/>
      <c r="C791" s="374"/>
      <c r="D791" s="206">
        <v>5</v>
      </c>
      <c r="E791" s="169" t="s">
        <v>320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402</v>
      </c>
      <c r="U791" s="169" t="s">
        <v>290</v>
      </c>
      <c r="V791" s="169" t="s">
        <v>292</v>
      </c>
      <c r="W791" s="175">
        <v>1</v>
      </c>
      <c r="X791" s="169" t="s">
        <v>133</v>
      </c>
    </row>
    <row r="792" spans="2:24">
      <c r="B792" s="519"/>
      <c r="C792" s="374"/>
      <c r="D792" s="206">
        <v>6</v>
      </c>
      <c r="E792" s="169" t="s">
        <v>308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402</v>
      </c>
      <c r="U792" s="169" t="s">
        <v>262</v>
      </c>
      <c r="V792" s="169" t="s">
        <v>309</v>
      </c>
      <c r="W792" s="175">
        <v>1</v>
      </c>
      <c r="X792" s="169" t="s">
        <v>273</v>
      </c>
    </row>
    <row r="793" spans="2:24">
      <c r="B793" s="519"/>
      <c r="C793" s="374"/>
      <c r="D793" s="206">
        <v>7</v>
      </c>
      <c r="E793" s="169" t="s">
        <v>293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402</v>
      </c>
      <c r="U793" s="169" t="s">
        <v>290</v>
      </c>
      <c r="V793" s="169" t="s">
        <v>292</v>
      </c>
      <c r="W793" s="175">
        <v>1</v>
      </c>
      <c r="X793" s="169" t="s">
        <v>143</v>
      </c>
    </row>
    <row r="794" spans="2:24">
      <c r="B794" s="519"/>
      <c r="C794" s="374"/>
      <c r="D794" s="206">
        <v>8</v>
      </c>
      <c r="E794" s="169" t="s">
        <v>294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402</v>
      </c>
      <c r="U794" s="169" t="s">
        <v>290</v>
      </c>
      <c r="V794" s="169" t="s">
        <v>292</v>
      </c>
      <c r="W794" s="175">
        <v>1</v>
      </c>
      <c r="X794" s="169" t="s">
        <v>134</v>
      </c>
    </row>
    <row r="795" spans="2:24">
      <c r="B795" s="519"/>
      <c r="C795" s="374"/>
      <c r="D795" s="206">
        <v>9</v>
      </c>
      <c r="E795" s="169" t="s">
        <v>408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402</v>
      </c>
      <c r="U795" s="169" t="s">
        <v>262</v>
      </c>
      <c r="V795" s="169" t="s">
        <v>313</v>
      </c>
      <c r="W795" s="175">
        <v>1</v>
      </c>
      <c r="X795" s="169" t="s">
        <v>205</v>
      </c>
    </row>
    <row r="796" spans="2:24">
      <c r="B796" s="519"/>
      <c r="C796" s="374"/>
      <c r="D796" s="206">
        <v>10</v>
      </c>
      <c r="E796" s="169" t="s">
        <v>502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402</v>
      </c>
      <c r="U796" s="169" t="s">
        <v>262</v>
      </c>
      <c r="V796" s="169" t="s">
        <v>559</v>
      </c>
      <c r="W796" s="175">
        <v>1</v>
      </c>
      <c r="X796" s="169" t="s">
        <v>136</v>
      </c>
    </row>
    <row r="797" spans="2:24">
      <c r="B797" s="518">
        <v>45949</v>
      </c>
      <c r="C797" s="374" t="str">
        <f t="shared" ref="C797" si="198">RIGHT(TEXT(B797,"aaa"),1)</f>
        <v>日</v>
      </c>
      <c r="D797" s="206">
        <v>1</v>
      </c>
      <c r="E797" s="169" t="s">
        <v>316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391</v>
      </c>
      <c r="U797" s="169" t="s">
        <v>281</v>
      </c>
      <c r="V797" s="169" t="s">
        <v>317</v>
      </c>
      <c r="W797" s="175">
        <v>1</v>
      </c>
      <c r="X797" s="169" t="s">
        <v>273</v>
      </c>
    </row>
    <row r="798" spans="2:24">
      <c r="B798" s="519"/>
      <c r="C798" s="374"/>
      <c r="D798" s="206">
        <v>2</v>
      </c>
      <c r="E798" s="169" t="s">
        <v>318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391</v>
      </c>
      <c r="U798" s="169" t="s">
        <v>281</v>
      </c>
      <c r="V798" s="169" t="s">
        <v>319</v>
      </c>
      <c r="W798" s="175">
        <v>1</v>
      </c>
      <c r="X798" s="169" t="s">
        <v>160</v>
      </c>
    </row>
    <row r="799" spans="2:24">
      <c r="B799" s="519"/>
      <c r="C799" s="374"/>
      <c r="D799" s="206">
        <v>3</v>
      </c>
      <c r="E799" s="169" t="s">
        <v>311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402</v>
      </c>
      <c r="U799" s="169" t="s">
        <v>262</v>
      </c>
      <c r="V799" s="169" t="s">
        <v>310</v>
      </c>
      <c r="W799" s="175">
        <v>1</v>
      </c>
      <c r="X799" s="169" t="s">
        <v>273</v>
      </c>
    </row>
    <row r="800" spans="2:24">
      <c r="B800" s="519"/>
      <c r="C800" s="374"/>
      <c r="D800" s="206">
        <v>4</v>
      </c>
      <c r="E800" s="169" t="s">
        <v>289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402</v>
      </c>
      <c r="U800" s="169" t="s">
        <v>262</v>
      </c>
      <c r="V800" s="169" t="s">
        <v>310</v>
      </c>
      <c r="W800" s="175">
        <v>1</v>
      </c>
      <c r="X800" s="169" t="s">
        <v>273</v>
      </c>
    </row>
    <row r="801" spans="2:24">
      <c r="B801" s="519"/>
      <c r="C801" s="374"/>
      <c r="D801" s="206">
        <v>5</v>
      </c>
      <c r="E801" s="169" t="s">
        <v>320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402</v>
      </c>
      <c r="U801" s="169" t="s">
        <v>290</v>
      </c>
      <c r="V801" s="169" t="s">
        <v>292</v>
      </c>
      <c r="W801" s="175">
        <v>1</v>
      </c>
      <c r="X801" s="169" t="s">
        <v>133</v>
      </c>
    </row>
    <row r="802" spans="2:24">
      <c r="B802" s="519"/>
      <c r="C802" s="374"/>
      <c r="D802" s="206">
        <v>6</v>
      </c>
      <c r="E802" s="169" t="s">
        <v>390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402</v>
      </c>
      <c r="U802" s="169" t="s">
        <v>262</v>
      </c>
      <c r="V802" s="169" t="s">
        <v>310</v>
      </c>
      <c r="W802" s="175">
        <v>1</v>
      </c>
      <c r="X802" s="169" t="s">
        <v>273</v>
      </c>
    </row>
    <row r="803" spans="2:24">
      <c r="B803" s="519"/>
      <c r="C803" s="374"/>
      <c r="D803" s="206">
        <v>7</v>
      </c>
      <c r="E803" s="169" t="s">
        <v>308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402</v>
      </c>
      <c r="U803" s="169" t="s">
        <v>262</v>
      </c>
      <c r="V803" s="169" t="s">
        <v>309</v>
      </c>
      <c r="W803" s="175">
        <v>1</v>
      </c>
      <c r="X803" s="169" t="s">
        <v>273</v>
      </c>
    </row>
    <row r="804" spans="2:24">
      <c r="B804" s="519"/>
      <c r="C804" s="374"/>
      <c r="D804" s="206">
        <v>8</v>
      </c>
      <c r="E804" s="169" t="s">
        <v>293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402</v>
      </c>
      <c r="U804" s="169" t="s">
        <v>290</v>
      </c>
      <c r="V804" s="169" t="s">
        <v>292</v>
      </c>
      <c r="W804" s="175">
        <v>1</v>
      </c>
      <c r="X804" s="169" t="s">
        <v>143</v>
      </c>
    </row>
    <row r="805" spans="2:24">
      <c r="B805" s="519"/>
      <c r="C805" s="374"/>
      <c r="D805" s="206">
        <v>9</v>
      </c>
      <c r="E805" s="169" t="s">
        <v>451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402</v>
      </c>
      <c r="U805" s="169" t="s">
        <v>262</v>
      </c>
      <c r="V805" s="169" t="s">
        <v>313</v>
      </c>
      <c r="W805" s="175">
        <v>1</v>
      </c>
      <c r="X805" s="169" t="s">
        <v>172</v>
      </c>
    </row>
    <row r="806" spans="2:24">
      <c r="B806" s="519"/>
      <c r="C806" s="374"/>
      <c r="D806" s="206">
        <v>10</v>
      </c>
      <c r="E806" s="169" t="s">
        <v>459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402</v>
      </c>
      <c r="U806" s="169" t="s">
        <v>262</v>
      </c>
      <c r="V806" s="169" t="s">
        <v>557</v>
      </c>
      <c r="W806" s="175">
        <v>1</v>
      </c>
      <c r="X806" s="169" t="s">
        <v>273</v>
      </c>
    </row>
    <row r="807" spans="2:24">
      <c r="B807" s="518">
        <v>45950</v>
      </c>
      <c r="C807" s="374" t="str">
        <f t="shared" ref="C807" si="199">RIGHT(TEXT(B807,"aaa"),1)</f>
        <v>一</v>
      </c>
      <c r="D807" s="206">
        <v>1</v>
      </c>
      <c r="E807" s="169" t="s">
        <v>318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391</v>
      </c>
      <c r="U807" s="169" t="s">
        <v>281</v>
      </c>
      <c r="V807" s="169" t="s">
        <v>319</v>
      </c>
      <c r="W807" s="175">
        <v>1</v>
      </c>
      <c r="X807" s="169" t="s">
        <v>160</v>
      </c>
    </row>
    <row r="808" spans="2:24">
      <c r="B808" s="519"/>
      <c r="C808" s="374"/>
      <c r="D808" s="206">
        <v>2</v>
      </c>
      <c r="E808" s="169" t="s">
        <v>316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391</v>
      </c>
      <c r="U808" s="169" t="s">
        <v>281</v>
      </c>
      <c r="V808" s="169" t="s">
        <v>317</v>
      </c>
      <c r="W808" s="175">
        <v>1</v>
      </c>
      <c r="X808" s="169" t="s">
        <v>273</v>
      </c>
    </row>
    <row r="809" spans="2:24">
      <c r="B809" s="519"/>
      <c r="C809" s="374"/>
      <c r="D809" s="206">
        <v>3</v>
      </c>
      <c r="E809" s="169" t="s">
        <v>322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402</v>
      </c>
      <c r="U809" s="169" t="s">
        <v>290</v>
      </c>
      <c r="V809" s="169" t="s">
        <v>292</v>
      </c>
      <c r="W809" s="175">
        <v>1</v>
      </c>
      <c r="X809" s="169" t="s">
        <v>140</v>
      </c>
    </row>
    <row r="810" spans="2:24">
      <c r="B810" s="519"/>
      <c r="C810" s="374"/>
      <c r="D810" s="206">
        <v>4</v>
      </c>
      <c r="E810" s="169" t="s">
        <v>294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402</v>
      </c>
      <c r="U810" s="169" t="s">
        <v>290</v>
      </c>
      <c r="V810" s="169" t="s">
        <v>292</v>
      </c>
      <c r="W810" s="175">
        <v>1</v>
      </c>
      <c r="X810" s="169" t="s">
        <v>134</v>
      </c>
    </row>
    <row r="811" spans="2:24">
      <c r="B811" s="519"/>
      <c r="C811" s="374"/>
      <c r="D811" s="206">
        <v>5</v>
      </c>
      <c r="E811" s="169" t="s">
        <v>289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402</v>
      </c>
      <c r="U811" s="169" t="s">
        <v>262</v>
      </c>
      <c r="V811" s="169" t="s">
        <v>310</v>
      </c>
      <c r="W811" s="175">
        <v>1</v>
      </c>
      <c r="X811" s="169" t="s">
        <v>273</v>
      </c>
    </row>
    <row r="812" spans="2:24">
      <c r="B812" s="519"/>
      <c r="C812" s="374"/>
      <c r="D812" s="206">
        <v>6</v>
      </c>
      <c r="E812" s="169" t="s">
        <v>429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402</v>
      </c>
      <c r="U812" s="169" t="s">
        <v>262</v>
      </c>
      <c r="V812" s="169" t="s">
        <v>277</v>
      </c>
      <c r="W812" s="175">
        <v>1</v>
      </c>
      <c r="X812" s="169" t="s">
        <v>273</v>
      </c>
    </row>
    <row r="813" spans="2:24">
      <c r="B813" s="519"/>
      <c r="C813" s="374"/>
      <c r="D813" s="206">
        <v>7</v>
      </c>
      <c r="E813" s="169" t="s">
        <v>312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402</v>
      </c>
      <c r="U813" s="169" t="s">
        <v>262</v>
      </c>
      <c r="V813" s="169" t="s">
        <v>313</v>
      </c>
      <c r="W813" s="175">
        <v>1</v>
      </c>
      <c r="X813" s="169" t="s">
        <v>143</v>
      </c>
    </row>
    <row r="814" spans="2:24">
      <c r="B814" s="519"/>
      <c r="C814" s="374"/>
      <c r="D814" s="206">
        <v>8</v>
      </c>
      <c r="E814" s="169" t="s">
        <v>320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402</v>
      </c>
      <c r="U814" s="169" t="s">
        <v>290</v>
      </c>
      <c r="V814" s="169" t="s">
        <v>292</v>
      </c>
      <c r="W814" s="175">
        <v>1</v>
      </c>
      <c r="X814" s="169" t="s">
        <v>133</v>
      </c>
    </row>
    <row r="815" spans="2:24">
      <c r="B815" s="519"/>
      <c r="C815" s="374"/>
      <c r="D815" s="206">
        <v>9</v>
      </c>
      <c r="E815" s="169" t="s">
        <v>308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402</v>
      </c>
      <c r="U815" s="169" t="s">
        <v>262</v>
      </c>
      <c r="V815" s="169" t="s">
        <v>309</v>
      </c>
      <c r="W815" s="175">
        <v>1</v>
      </c>
      <c r="X815" s="169" t="s">
        <v>273</v>
      </c>
    </row>
    <row r="816" spans="2:24">
      <c r="B816" s="519"/>
      <c r="C816" s="374"/>
      <c r="D816" s="206">
        <v>10</v>
      </c>
      <c r="E816" s="169" t="s">
        <v>293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402</v>
      </c>
      <c r="U816" s="169" t="s">
        <v>290</v>
      </c>
      <c r="V816" s="169" t="s">
        <v>292</v>
      </c>
      <c r="W816" s="175">
        <v>1</v>
      </c>
      <c r="X816" s="169" t="s">
        <v>143</v>
      </c>
    </row>
    <row r="817" spans="2:24">
      <c r="B817" s="518">
        <v>45951</v>
      </c>
      <c r="C817" s="374" t="str">
        <f t="shared" ref="C817" si="207">RIGHT(TEXT(B817,"aaa"),1)</f>
        <v>二</v>
      </c>
      <c r="D817" s="206">
        <v>1</v>
      </c>
      <c r="E817" s="169" t="s">
        <v>316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391</v>
      </c>
      <c r="U817" s="169" t="s">
        <v>281</v>
      </c>
      <c r="V817" s="169" t="s">
        <v>317</v>
      </c>
      <c r="W817" s="175">
        <v>1</v>
      </c>
      <c r="X817" s="169" t="s">
        <v>273</v>
      </c>
    </row>
    <row r="818" spans="2:24">
      <c r="B818" s="519"/>
      <c r="C818" s="374"/>
      <c r="D818" s="206">
        <v>2</v>
      </c>
      <c r="E818" s="169" t="s">
        <v>318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391</v>
      </c>
      <c r="U818" s="169" t="s">
        <v>281</v>
      </c>
      <c r="V818" s="169" t="s">
        <v>319</v>
      </c>
      <c r="W818" s="175">
        <v>1</v>
      </c>
      <c r="X818" s="169" t="s">
        <v>160</v>
      </c>
    </row>
    <row r="819" spans="2:24">
      <c r="B819" s="519"/>
      <c r="C819" s="374"/>
      <c r="D819" s="206">
        <v>3</v>
      </c>
      <c r="E819" s="169" t="s">
        <v>311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402</v>
      </c>
      <c r="U819" s="169" t="s">
        <v>262</v>
      </c>
      <c r="V819" s="169" t="s">
        <v>310</v>
      </c>
      <c r="W819" s="175">
        <v>1</v>
      </c>
      <c r="X819" s="169" t="s">
        <v>273</v>
      </c>
    </row>
    <row r="820" spans="2:24">
      <c r="B820" s="519"/>
      <c r="C820" s="374"/>
      <c r="D820" s="206">
        <v>4</v>
      </c>
      <c r="E820" s="169" t="s">
        <v>289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402</v>
      </c>
      <c r="U820" s="169" t="s">
        <v>262</v>
      </c>
      <c r="V820" s="169" t="s">
        <v>310</v>
      </c>
      <c r="W820" s="175">
        <v>1</v>
      </c>
      <c r="X820" s="169" t="s">
        <v>273</v>
      </c>
    </row>
    <row r="821" spans="2:24">
      <c r="B821" s="519"/>
      <c r="C821" s="374"/>
      <c r="D821" s="206">
        <v>5</v>
      </c>
      <c r="E821" s="169" t="s">
        <v>320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402</v>
      </c>
      <c r="U821" s="169" t="s">
        <v>290</v>
      </c>
      <c r="V821" s="169" t="s">
        <v>292</v>
      </c>
      <c r="W821" s="175">
        <v>1</v>
      </c>
      <c r="X821" s="169" t="s">
        <v>133</v>
      </c>
    </row>
    <row r="822" spans="2:24">
      <c r="B822" s="519"/>
      <c r="C822" s="374"/>
      <c r="D822" s="206">
        <v>6</v>
      </c>
      <c r="E822" s="169" t="s">
        <v>457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402</v>
      </c>
      <c r="U822" s="169" t="s">
        <v>262</v>
      </c>
      <c r="V822" s="169" t="s">
        <v>313</v>
      </c>
      <c r="W822" s="175">
        <v>1</v>
      </c>
      <c r="X822" s="169" t="s">
        <v>163</v>
      </c>
    </row>
    <row r="823" spans="2:24">
      <c r="B823" s="519"/>
      <c r="C823" s="374"/>
      <c r="D823" s="206">
        <v>7</v>
      </c>
      <c r="E823" s="169" t="s">
        <v>390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402</v>
      </c>
      <c r="U823" s="169" t="s">
        <v>262</v>
      </c>
      <c r="V823" s="169" t="s">
        <v>310</v>
      </c>
      <c r="W823" s="175">
        <v>1</v>
      </c>
      <c r="X823" s="169" t="s">
        <v>273</v>
      </c>
    </row>
    <row r="824" spans="2:24">
      <c r="B824" s="519"/>
      <c r="C824" s="374"/>
      <c r="D824" s="206">
        <v>8</v>
      </c>
      <c r="E824" s="169" t="s">
        <v>423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402</v>
      </c>
      <c r="U824" s="169" t="s">
        <v>262</v>
      </c>
      <c r="V824" s="169" t="s">
        <v>292</v>
      </c>
      <c r="W824" s="175">
        <v>1</v>
      </c>
      <c r="X824" s="169" t="s">
        <v>273</v>
      </c>
    </row>
    <row r="825" spans="2:24">
      <c r="B825" s="519"/>
      <c r="C825" s="374"/>
      <c r="D825" s="206">
        <v>9</v>
      </c>
      <c r="E825" s="169" t="s">
        <v>293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402</v>
      </c>
      <c r="U825" s="169" t="s">
        <v>290</v>
      </c>
      <c r="V825" s="169" t="s">
        <v>292</v>
      </c>
      <c r="W825" s="175">
        <v>1</v>
      </c>
      <c r="X825" s="169" t="s">
        <v>143</v>
      </c>
    </row>
    <row r="826" spans="2:24">
      <c r="B826" s="519"/>
      <c r="C826" s="374"/>
      <c r="D826" s="206">
        <v>10</v>
      </c>
      <c r="E826" s="169" t="s">
        <v>294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402</v>
      </c>
      <c r="U826" s="169" t="s">
        <v>290</v>
      </c>
      <c r="V826" s="169" t="s">
        <v>292</v>
      </c>
      <c r="W826" s="175">
        <v>1</v>
      </c>
      <c r="X826" s="169" t="s">
        <v>134</v>
      </c>
    </row>
    <row r="827" spans="2:24">
      <c r="B827" s="518">
        <v>45952</v>
      </c>
      <c r="C827" s="374" t="str">
        <f t="shared" ref="C827" si="208">RIGHT(TEXT(B827,"aaa"),1)</f>
        <v>三</v>
      </c>
      <c r="D827" s="206">
        <v>1</v>
      </c>
      <c r="E827" s="169" t="s">
        <v>316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391</v>
      </c>
      <c r="U827" s="169" t="s">
        <v>281</v>
      </c>
      <c r="V827" s="169" t="s">
        <v>317</v>
      </c>
      <c r="W827" s="175">
        <v>1</v>
      </c>
      <c r="X827" s="169" t="s">
        <v>273</v>
      </c>
    </row>
    <row r="828" spans="2:24">
      <c r="B828" s="519"/>
      <c r="C828" s="374"/>
      <c r="D828" s="206">
        <v>2</v>
      </c>
      <c r="E828" s="169" t="s">
        <v>318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391</v>
      </c>
      <c r="U828" s="169" t="s">
        <v>281</v>
      </c>
      <c r="V828" s="169" t="s">
        <v>319</v>
      </c>
      <c r="W828" s="175">
        <v>1</v>
      </c>
      <c r="X828" s="169" t="s">
        <v>160</v>
      </c>
    </row>
    <row r="829" spans="2:24">
      <c r="B829" s="519"/>
      <c r="C829" s="374"/>
      <c r="D829" s="206">
        <v>3</v>
      </c>
      <c r="E829" s="169" t="s">
        <v>289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402</v>
      </c>
      <c r="U829" s="169" t="s">
        <v>262</v>
      </c>
      <c r="V829" s="169" t="s">
        <v>310</v>
      </c>
      <c r="W829" s="175">
        <v>1</v>
      </c>
      <c r="X829" s="169" t="s">
        <v>273</v>
      </c>
    </row>
    <row r="830" spans="2:24">
      <c r="B830" s="519"/>
      <c r="C830" s="374"/>
      <c r="D830" s="206">
        <v>4</v>
      </c>
      <c r="E830" s="169" t="s">
        <v>457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402</v>
      </c>
      <c r="U830" s="169" t="s">
        <v>262</v>
      </c>
      <c r="V830" s="169" t="s">
        <v>313</v>
      </c>
      <c r="W830" s="175">
        <v>1</v>
      </c>
      <c r="X830" s="169" t="s">
        <v>163</v>
      </c>
    </row>
    <row r="831" spans="2:24">
      <c r="B831" s="519"/>
      <c r="C831" s="374"/>
      <c r="D831" s="206">
        <v>5</v>
      </c>
      <c r="E831" s="169" t="s">
        <v>444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402</v>
      </c>
      <c r="U831" s="169" t="s">
        <v>262</v>
      </c>
      <c r="V831" s="169" t="s">
        <v>313</v>
      </c>
      <c r="W831" s="175">
        <v>1</v>
      </c>
      <c r="X831" s="169" t="s">
        <v>273</v>
      </c>
    </row>
    <row r="832" spans="2:24">
      <c r="B832" s="519"/>
      <c r="C832" s="374"/>
      <c r="D832" s="206">
        <v>6</v>
      </c>
      <c r="E832" s="169" t="s">
        <v>320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402</v>
      </c>
      <c r="U832" s="169" t="s">
        <v>290</v>
      </c>
      <c r="V832" s="169" t="s">
        <v>292</v>
      </c>
      <c r="W832" s="175">
        <v>1</v>
      </c>
      <c r="X832" s="169" t="s">
        <v>133</v>
      </c>
    </row>
    <row r="833" spans="2:24">
      <c r="B833" s="519"/>
      <c r="C833" s="374"/>
      <c r="D833" s="206">
        <v>7</v>
      </c>
      <c r="E833" s="169" t="s">
        <v>390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402</v>
      </c>
      <c r="U833" s="169" t="s">
        <v>262</v>
      </c>
      <c r="V833" s="169" t="s">
        <v>310</v>
      </c>
      <c r="W833" s="175">
        <v>1</v>
      </c>
      <c r="X833" s="169" t="s">
        <v>273</v>
      </c>
    </row>
    <row r="834" spans="2:24">
      <c r="B834" s="519"/>
      <c r="C834" s="374"/>
      <c r="D834" s="206">
        <v>8</v>
      </c>
      <c r="E834" s="169" t="s">
        <v>294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402</v>
      </c>
      <c r="U834" s="169" t="s">
        <v>290</v>
      </c>
      <c r="V834" s="169" t="s">
        <v>292</v>
      </c>
      <c r="W834" s="175">
        <v>1</v>
      </c>
      <c r="X834" s="169" t="s">
        <v>134</v>
      </c>
    </row>
    <row r="835" spans="2:24">
      <c r="B835" s="519"/>
      <c r="C835" s="374"/>
      <c r="D835" s="206">
        <v>9</v>
      </c>
      <c r="E835" s="169" t="s">
        <v>451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402</v>
      </c>
      <c r="U835" s="169" t="s">
        <v>262</v>
      </c>
      <c r="V835" s="169" t="s">
        <v>313</v>
      </c>
      <c r="W835" s="175">
        <v>1</v>
      </c>
      <c r="X835" s="169" t="s">
        <v>172</v>
      </c>
    </row>
    <row r="836" spans="2:24">
      <c r="B836" s="519"/>
      <c r="C836" s="374"/>
      <c r="D836" s="206">
        <v>10</v>
      </c>
      <c r="E836" s="169" t="s">
        <v>308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402</v>
      </c>
      <c r="U836" s="169" t="s">
        <v>262</v>
      </c>
      <c r="V836" s="169" t="s">
        <v>309</v>
      </c>
      <c r="W836" s="175">
        <v>1</v>
      </c>
      <c r="X836" s="169" t="s">
        <v>273</v>
      </c>
    </row>
    <row r="837" spans="2:24">
      <c r="B837" s="518">
        <v>45953</v>
      </c>
      <c r="C837" s="374" t="str">
        <f t="shared" ref="C837" si="209">RIGHT(TEXT(B837,"aaa"),1)</f>
        <v>四</v>
      </c>
      <c r="D837" s="206">
        <v>1</v>
      </c>
      <c r="E837" s="169" t="s">
        <v>316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391</v>
      </c>
      <c r="U837" s="169" t="s">
        <v>281</v>
      </c>
      <c r="V837" s="169" t="s">
        <v>317</v>
      </c>
      <c r="W837" s="175">
        <v>1</v>
      </c>
      <c r="X837" s="169" t="s">
        <v>273</v>
      </c>
    </row>
    <row r="838" spans="2:24">
      <c r="B838" s="519"/>
      <c r="C838" s="374"/>
      <c r="D838" s="206">
        <v>2</v>
      </c>
      <c r="E838" s="169" t="s">
        <v>311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402</v>
      </c>
      <c r="U838" s="169" t="s">
        <v>262</v>
      </c>
      <c r="V838" s="169" t="s">
        <v>310</v>
      </c>
      <c r="W838" s="175">
        <v>1</v>
      </c>
      <c r="X838" s="169" t="s">
        <v>273</v>
      </c>
    </row>
    <row r="839" spans="2:24">
      <c r="B839" s="519"/>
      <c r="C839" s="374"/>
      <c r="D839" s="206">
        <v>3</v>
      </c>
      <c r="E839" s="169" t="s">
        <v>320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402</v>
      </c>
      <c r="U839" s="169" t="s">
        <v>290</v>
      </c>
      <c r="V839" s="169" t="s">
        <v>292</v>
      </c>
      <c r="W839" s="175">
        <v>1</v>
      </c>
      <c r="X839" s="169" t="s">
        <v>133</v>
      </c>
    </row>
    <row r="840" spans="2:24">
      <c r="B840" s="519"/>
      <c r="C840" s="374"/>
      <c r="D840" s="206">
        <v>4</v>
      </c>
      <c r="E840" s="169" t="s">
        <v>312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402</v>
      </c>
      <c r="U840" s="169" t="s">
        <v>262</v>
      </c>
      <c r="V840" s="169" t="s">
        <v>313</v>
      </c>
      <c r="W840" s="175">
        <v>1</v>
      </c>
      <c r="X840" s="169" t="s">
        <v>143</v>
      </c>
    </row>
    <row r="841" spans="2:24">
      <c r="B841" s="519"/>
      <c r="C841" s="374"/>
      <c r="D841" s="206">
        <v>5</v>
      </c>
      <c r="E841" s="169" t="s">
        <v>289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402</v>
      </c>
      <c r="U841" s="169" t="s">
        <v>262</v>
      </c>
      <c r="V841" s="169" t="s">
        <v>310</v>
      </c>
      <c r="W841" s="175">
        <v>1</v>
      </c>
      <c r="X841" s="169" t="s">
        <v>273</v>
      </c>
    </row>
    <row r="842" spans="2:24">
      <c r="B842" s="519"/>
      <c r="C842" s="374"/>
      <c r="D842" s="206">
        <v>6</v>
      </c>
      <c r="E842" s="169" t="s">
        <v>294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402</v>
      </c>
      <c r="U842" s="169" t="s">
        <v>290</v>
      </c>
      <c r="V842" s="169" t="s">
        <v>292</v>
      </c>
      <c r="W842" s="175">
        <v>1</v>
      </c>
      <c r="X842" s="169" t="s">
        <v>134</v>
      </c>
    </row>
    <row r="843" spans="2:24">
      <c r="B843" s="519"/>
      <c r="C843" s="374"/>
      <c r="D843" s="206">
        <v>7</v>
      </c>
      <c r="E843" s="169" t="s">
        <v>293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402</v>
      </c>
      <c r="U843" s="169" t="s">
        <v>290</v>
      </c>
      <c r="V843" s="169" t="s">
        <v>292</v>
      </c>
      <c r="W843" s="175">
        <v>1</v>
      </c>
      <c r="X843" s="169" t="s">
        <v>143</v>
      </c>
    </row>
    <row r="844" spans="2:24">
      <c r="B844" s="519"/>
      <c r="C844" s="374"/>
      <c r="D844" s="206">
        <v>8</v>
      </c>
      <c r="E844" s="169" t="s">
        <v>308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402</v>
      </c>
      <c r="U844" s="169" t="s">
        <v>262</v>
      </c>
      <c r="V844" s="169" t="s">
        <v>309</v>
      </c>
      <c r="W844" s="175">
        <v>1</v>
      </c>
      <c r="X844" s="169" t="s">
        <v>273</v>
      </c>
    </row>
    <row r="845" spans="2:24">
      <c r="B845" s="519"/>
      <c r="C845" s="374"/>
      <c r="D845" s="206">
        <v>9</v>
      </c>
      <c r="E845" s="169" t="s">
        <v>322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402</v>
      </c>
      <c r="U845" s="169" t="s">
        <v>290</v>
      </c>
      <c r="V845" s="169" t="s">
        <v>292</v>
      </c>
      <c r="W845" s="175">
        <v>1</v>
      </c>
      <c r="X845" s="169" t="s">
        <v>140</v>
      </c>
    </row>
    <row r="846" spans="2:24">
      <c r="B846" s="519"/>
      <c r="C846" s="374"/>
      <c r="D846" s="206">
        <v>10</v>
      </c>
      <c r="E846" s="169" t="s">
        <v>295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402</v>
      </c>
      <c r="U846" s="169" t="s">
        <v>290</v>
      </c>
      <c r="V846" s="169" t="s">
        <v>292</v>
      </c>
      <c r="W846" s="175">
        <v>1</v>
      </c>
      <c r="X846" s="169" t="s">
        <v>144</v>
      </c>
    </row>
    <row r="847" spans="2:24">
      <c r="B847" s="518">
        <v>45954</v>
      </c>
      <c r="C847" s="374" t="str">
        <f t="shared" ref="C847" si="210">RIGHT(TEXT(B847,"aaa"),1)</f>
        <v>五</v>
      </c>
      <c r="D847" s="206">
        <v>1</v>
      </c>
      <c r="E847" s="169" t="s">
        <v>316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391</v>
      </c>
      <c r="U847" s="169" t="s">
        <v>281</v>
      </c>
      <c r="V847" s="169" t="s">
        <v>317</v>
      </c>
      <c r="W847" s="175">
        <v>1</v>
      </c>
      <c r="X847" s="169" t="s">
        <v>273</v>
      </c>
    </row>
    <row r="848" spans="2:24">
      <c r="B848" s="519"/>
      <c r="C848" s="374"/>
      <c r="D848" s="206">
        <v>2</v>
      </c>
      <c r="E848" s="169" t="s">
        <v>312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402</v>
      </c>
      <c r="U848" s="169" t="s">
        <v>262</v>
      </c>
      <c r="V848" s="169" t="s">
        <v>313</v>
      </c>
      <c r="W848" s="175">
        <v>1</v>
      </c>
      <c r="X848" s="169" t="s">
        <v>143</v>
      </c>
    </row>
    <row r="849" spans="2:24">
      <c r="B849" s="519"/>
      <c r="C849" s="374"/>
      <c r="D849" s="206">
        <v>3</v>
      </c>
      <c r="E849" s="169" t="s">
        <v>320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402</v>
      </c>
      <c r="U849" s="169" t="s">
        <v>290</v>
      </c>
      <c r="V849" s="169" t="s">
        <v>292</v>
      </c>
      <c r="W849" s="175">
        <v>1</v>
      </c>
      <c r="X849" s="169" t="s">
        <v>133</v>
      </c>
    </row>
    <row r="850" spans="2:24">
      <c r="B850" s="519"/>
      <c r="C850" s="374"/>
      <c r="D850" s="206">
        <v>4</v>
      </c>
      <c r="E850" s="169" t="s">
        <v>294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402</v>
      </c>
      <c r="U850" s="169" t="s">
        <v>290</v>
      </c>
      <c r="V850" s="169" t="s">
        <v>292</v>
      </c>
      <c r="W850" s="175">
        <v>1</v>
      </c>
      <c r="X850" s="169" t="s">
        <v>134</v>
      </c>
    </row>
    <row r="851" spans="2:24">
      <c r="B851" s="519"/>
      <c r="C851" s="374"/>
      <c r="D851" s="206">
        <v>5</v>
      </c>
      <c r="E851" s="169" t="s">
        <v>289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402</v>
      </c>
      <c r="U851" s="169" t="s">
        <v>262</v>
      </c>
      <c r="V851" s="169" t="s">
        <v>310</v>
      </c>
      <c r="W851" s="175">
        <v>1</v>
      </c>
      <c r="X851" s="169" t="s">
        <v>273</v>
      </c>
    </row>
    <row r="852" spans="2:24">
      <c r="B852" s="519"/>
      <c r="C852" s="374"/>
      <c r="D852" s="206">
        <v>6</v>
      </c>
      <c r="E852" s="169" t="s">
        <v>457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402</v>
      </c>
      <c r="U852" s="169" t="s">
        <v>262</v>
      </c>
      <c r="V852" s="169" t="s">
        <v>313</v>
      </c>
      <c r="W852" s="175">
        <v>1</v>
      </c>
      <c r="X852" s="169" t="s">
        <v>163</v>
      </c>
    </row>
    <row r="853" spans="2:24">
      <c r="B853" s="519"/>
      <c r="C853" s="374"/>
      <c r="D853" s="206">
        <v>7</v>
      </c>
      <c r="E853" s="169" t="s">
        <v>308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402</v>
      </c>
      <c r="U853" s="169" t="s">
        <v>262</v>
      </c>
      <c r="V853" s="169" t="s">
        <v>309</v>
      </c>
      <c r="W853" s="175">
        <v>1</v>
      </c>
      <c r="X853" s="169" t="s">
        <v>273</v>
      </c>
    </row>
    <row r="854" spans="2:24">
      <c r="B854" s="519"/>
      <c r="C854" s="374"/>
      <c r="D854" s="206">
        <v>8</v>
      </c>
      <c r="E854" s="169" t="s">
        <v>311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402</v>
      </c>
      <c r="U854" s="169" t="s">
        <v>262</v>
      </c>
      <c r="V854" s="169" t="s">
        <v>310</v>
      </c>
      <c r="W854" s="175">
        <v>1</v>
      </c>
      <c r="X854" s="169" t="s">
        <v>273</v>
      </c>
    </row>
    <row r="855" spans="2:24">
      <c r="B855" s="519"/>
      <c r="C855" s="374"/>
      <c r="D855" s="206">
        <v>9</v>
      </c>
      <c r="E855" s="169" t="s">
        <v>293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402</v>
      </c>
      <c r="U855" s="169" t="s">
        <v>290</v>
      </c>
      <c r="V855" s="169" t="s">
        <v>292</v>
      </c>
      <c r="W855" s="175">
        <v>1</v>
      </c>
      <c r="X855" s="169" t="s">
        <v>143</v>
      </c>
    </row>
    <row r="856" spans="2:24">
      <c r="B856" s="519"/>
      <c r="C856" s="374"/>
      <c r="D856" s="206">
        <v>10</v>
      </c>
      <c r="E856" s="169" t="s">
        <v>390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402</v>
      </c>
      <c r="U856" s="169" t="s">
        <v>262</v>
      </c>
      <c r="V856" s="169" t="s">
        <v>310</v>
      </c>
      <c r="W856" s="175">
        <v>1</v>
      </c>
      <c r="X856" s="169" t="s">
        <v>273</v>
      </c>
    </row>
    <row r="857" spans="2:24">
      <c r="B857" s="518">
        <v>45955</v>
      </c>
      <c r="C857" s="374" t="str">
        <f t="shared" ref="C857" si="211">RIGHT(TEXT(B857,"aaa"),1)</f>
        <v>六</v>
      </c>
      <c r="D857" s="206">
        <v>1</v>
      </c>
      <c r="E857" s="169" t="s">
        <v>316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391</v>
      </c>
      <c r="U857" s="169" t="s">
        <v>281</v>
      </c>
      <c r="V857" s="169" t="s">
        <v>317</v>
      </c>
      <c r="W857" s="175">
        <v>1</v>
      </c>
      <c r="X857" s="169" t="s">
        <v>273</v>
      </c>
    </row>
    <row r="858" spans="2:24">
      <c r="B858" s="519"/>
      <c r="C858" s="374"/>
      <c r="D858" s="206">
        <v>2</v>
      </c>
      <c r="E858" s="169" t="s">
        <v>318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391</v>
      </c>
      <c r="U858" s="169" t="s">
        <v>281</v>
      </c>
      <c r="V858" s="169" t="s">
        <v>319</v>
      </c>
      <c r="W858" s="175">
        <v>1</v>
      </c>
      <c r="X858" s="169" t="s">
        <v>160</v>
      </c>
    </row>
    <row r="859" spans="2:24">
      <c r="B859" s="519"/>
      <c r="C859" s="374"/>
      <c r="D859" s="206">
        <v>3</v>
      </c>
      <c r="E859" s="169" t="s">
        <v>311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402</v>
      </c>
      <c r="U859" s="169" t="s">
        <v>262</v>
      </c>
      <c r="V859" s="169" t="s">
        <v>310</v>
      </c>
      <c r="W859" s="175">
        <v>1</v>
      </c>
      <c r="X859" s="169" t="s">
        <v>273</v>
      </c>
    </row>
    <row r="860" spans="2:24">
      <c r="B860" s="519"/>
      <c r="C860" s="374"/>
      <c r="D860" s="206">
        <v>4</v>
      </c>
      <c r="E860" s="169" t="s">
        <v>294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402</v>
      </c>
      <c r="U860" s="169" t="s">
        <v>290</v>
      </c>
      <c r="V860" s="169" t="s">
        <v>292</v>
      </c>
      <c r="W860" s="175">
        <v>1</v>
      </c>
      <c r="X860" s="169" t="s">
        <v>134</v>
      </c>
    </row>
    <row r="861" spans="2:24">
      <c r="B861" s="519"/>
      <c r="C861" s="374"/>
      <c r="D861" s="206">
        <v>5</v>
      </c>
      <c r="E861" s="169" t="s">
        <v>312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402</v>
      </c>
      <c r="U861" s="169" t="s">
        <v>262</v>
      </c>
      <c r="V861" s="169" t="s">
        <v>313</v>
      </c>
      <c r="W861" s="175">
        <v>1</v>
      </c>
      <c r="X861" s="169" t="s">
        <v>143</v>
      </c>
    </row>
    <row r="862" spans="2:24">
      <c r="B862" s="519"/>
      <c r="C862" s="374"/>
      <c r="D862" s="206">
        <v>6</v>
      </c>
      <c r="E862" s="169" t="s">
        <v>320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402</v>
      </c>
      <c r="U862" s="169" t="s">
        <v>290</v>
      </c>
      <c r="V862" s="169" t="s">
        <v>292</v>
      </c>
      <c r="W862" s="175">
        <v>1</v>
      </c>
      <c r="X862" s="169" t="s">
        <v>133</v>
      </c>
    </row>
    <row r="863" spans="2:24">
      <c r="B863" s="519"/>
      <c r="C863" s="374"/>
      <c r="D863" s="206">
        <v>7</v>
      </c>
      <c r="E863" s="169" t="s">
        <v>322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402</v>
      </c>
      <c r="U863" s="169" t="s">
        <v>290</v>
      </c>
      <c r="V863" s="169" t="s">
        <v>292</v>
      </c>
      <c r="W863" s="175">
        <v>1</v>
      </c>
      <c r="X863" s="169" t="s">
        <v>140</v>
      </c>
    </row>
    <row r="864" spans="2:24">
      <c r="B864" s="519"/>
      <c r="C864" s="374"/>
      <c r="D864" s="206">
        <v>8</v>
      </c>
      <c r="E864" s="169" t="s">
        <v>308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402</v>
      </c>
      <c r="U864" s="169" t="s">
        <v>262</v>
      </c>
      <c r="V864" s="169" t="s">
        <v>309</v>
      </c>
      <c r="W864" s="175">
        <v>1</v>
      </c>
      <c r="X864" s="169" t="s">
        <v>273</v>
      </c>
    </row>
    <row r="865" spans="2:24">
      <c r="B865" s="519"/>
      <c r="C865" s="374"/>
      <c r="D865" s="206">
        <v>9</v>
      </c>
      <c r="E865" s="169" t="s">
        <v>295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402</v>
      </c>
      <c r="U865" s="169" t="s">
        <v>290</v>
      </c>
      <c r="V865" s="169" t="s">
        <v>292</v>
      </c>
      <c r="W865" s="175">
        <v>1</v>
      </c>
      <c r="X865" s="169" t="s">
        <v>144</v>
      </c>
    </row>
    <row r="866" spans="2:24">
      <c r="B866" s="519"/>
      <c r="C866" s="374"/>
      <c r="D866" s="206">
        <v>10</v>
      </c>
      <c r="E866" s="169" t="s">
        <v>500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402</v>
      </c>
      <c r="U866" s="169" t="s">
        <v>262</v>
      </c>
      <c r="V866" s="169" t="s">
        <v>313</v>
      </c>
      <c r="W866" s="175">
        <v>1</v>
      </c>
      <c r="X866" s="169" t="s">
        <v>153</v>
      </c>
    </row>
    <row r="867" spans="2:24">
      <c r="B867" s="518">
        <v>45956</v>
      </c>
      <c r="C867" s="374" t="str">
        <f t="shared" ref="C867" si="212">RIGHT(TEXT(B867,"aaa"),1)</f>
        <v>日</v>
      </c>
      <c r="D867" s="206">
        <v>1</v>
      </c>
      <c r="E867" s="169" t="s">
        <v>316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391</v>
      </c>
      <c r="U867" s="169" t="s">
        <v>281</v>
      </c>
      <c r="V867" s="169" t="s">
        <v>317</v>
      </c>
      <c r="W867" s="175">
        <v>1</v>
      </c>
      <c r="X867" s="169" t="s">
        <v>273</v>
      </c>
    </row>
    <row r="868" spans="2:24">
      <c r="B868" s="519"/>
      <c r="C868" s="374"/>
      <c r="D868" s="206">
        <v>2</v>
      </c>
      <c r="E868" s="169" t="s">
        <v>318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391</v>
      </c>
      <c r="U868" s="169" t="s">
        <v>281</v>
      </c>
      <c r="V868" s="169" t="s">
        <v>319</v>
      </c>
      <c r="W868" s="175">
        <v>1</v>
      </c>
      <c r="X868" s="169" t="s">
        <v>160</v>
      </c>
    </row>
    <row r="869" spans="2:24">
      <c r="B869" s="519"/>
      <c r="C869" s="374"/>
      <c r="D869" s="206">
        <v>3</v>
      </c>
      <c r="E869" s="169" t="s">
        <v>526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402</v>
      </c>
      <c r="U869" s="169" t="s">
        <v>262</v>
      </c>
      <c r="V869" s="169" t="s">
        <v>309</v>
      </c>
      <c r="W869" s="175">
        <v>1</v>
      </c>
      <c r="X869" s="169" t="s">
        <v>132</v>
      </c>
    </row>
    <row r="870" spans="2:24">
      <c r="B870" s="519"/>
      <c r="C870" s="374"/>
      <c r="D870" s="206">
        <v>4</v>
      </c>
      <c r="E870" s="169" t="s">
        <v>311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402</v>
      </c>
      <c r="U870" s="169" t="s">
        <v>262</v>
      </c>
      <c r="V870" s="169" t="s">
        <v>310</v>
      </c>
      <c r="W870" s="175">
        <v>1</v>
      </c>
      <c r="X870" s="169" t="s">
        <v>273</v>
      </c>
    </row>
    <row r="871" spans="2:24">
      <c r="B871" s="519"/>
      <c r="C871" s="374"/>
      <c r="D871" s="206">
        <v>5</v>
      </c>
      <c r="E871" s="169" t="s">
        <v>289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402</v>
      </c>
      <c r="U871" s="169" t="s">
        <v>262</v>
      </c>
      <c r="V871" s="169" t="s">
        <v>310</v>
      </c>
      <c r="W871" s="175">
        <v>1</v>
      </c>
      <c r="X871" s="169" t="s">
        <v>273</v>
      </c>
    </row>
    <row r="872" spans="2:24">
      <c r="B872" s="519"/>
      <c r="C872" s="374"/>
      <c r="D872" s="206">
        <v>6</v>
      </c>
      <c r="E872" s="169" t="s">
        <v>320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402</v>
      </c>
      <c r="U872" s="169" t="s">
        <v>290</v>
      </c>
      <c r="V872" s="169" t="s">
        <v>292</v>
      </c>
      <c r="W872" s="175">
        <v>1</v>
      </c>
      <c r="X872" s="169" t="s">
        <v>133</v>
      </c>
    </row>
    <row r="873" spans="2:24">
      <c r="B873" s="519"/>
      <c r="C873" s="374"/>
      <c r="D873" s="206">
        <v>7</v>
      </c>
      <c r="E873" s="169" t="s">
        <v>457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402</v>
      </c>
      <c r="U873" s="169" t="s">
        <v>262</v>
      </c>
      <c r="V873" s="169" t="s">
        <v>313</v>
      </c>
      <c r="W873" s="175">
        <v>1</v>
      </c>
      <c r="X873" s="169" t="s">
        <v>163</v>
      </c>
    </row>
    <row r="874" spans="2:24">
      <c r="B874" s="519"/>
      <c r="C874" s="374"/>
      <c r="D874" s="206">
        <v>8</v>
      </c>
      <c r="E874" s="169" t="s">
        <v>423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402</v>
      </c>
      <c r="U874" s="169" t="s">
        <v>262</v>
      </c>
      <c r="V874" s="169" t="s">
        <v>558</v>
      </c>
      <c r="W874" s="175">
        <v>1</v>
      </c>
      <c r="X874" s="169" t="s">
        <v>273</v>
      </c>
    </row>
    <row r="875" spans="2:24">
      <c r="B875" s="519"/>
      <c r="C875" s="374"/>
      <c r="D875" s="206">
        <v>9</v>
      </c>
      <c r="E875" s="169" t="s">
        <v>390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402</v>
      </c>
      <c r="U875" s="169" t="s">
        <v>262</v>
      </c>
      <c r="V875" s="169" t="s">
        <v>310</v>
      </c>
      <c r="W875" s="175">
        <v>1</v>
      </c>
      <c r="X875" s="169" t="s">
        <v>273</v>
      </c>
    </row>
    <row r="876" spans="2:24">
      <c r="B876" s="519"/>
      <c r="C876" s="374"/>
      <c r="D876" s="206">
        <v>10</v>
      </c>
      <c r="E876" s="169" t="s">
        <v>293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402</v>
      </c>
      <c r="U876" s="169" t="s">
        <v>290</v>
      </c>
      <c r="V876" s="169" t="s">
        <v>292</v>
      </c>
      <c r="W876" s="175">
        <v>1</v>
      </c>
      <c r="X876" s="169" t="s">
        <v>143</v>
      </c>
    </row>
    <row r="877" spans="2:24">
      <c r="B877" s="518">
        <v>45957</v>
      </c>
      <c r="C877" s="374" t="str">
        <f t="shared" ref="C877" si="220">RIGHT(TEXT(B877,"aaa"),1)</f>
        <v>一</v>
      </c>
      <c r="D877" s="206">
        <v>1</v>
      </c>
      <c r="E877" s="169" t="s">
        <v>316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391</v>
      </c>
      <c r="U877" s="169" t="s">
        <v>281</v>
      </c>
      <c r="V877" s="169" t="s">
        <v>317</v>
      </c>
      <c r="W877" s="175">
        <v>1</v>
      </c>
      <c r="X877" s="169" t="s">
        <v>273</v>
      </c>
    </row>
    <row r="878" spans="2:24">
      <c r="B878" s="519"/>
      <c r="C878" s="374"/>
      <c r="D878" s="206">
        <v>2</v>
      </c>
      <c r="E878" s="169" t="s">
        <v>318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391</v>
      </c>
      <c r="U878" s="169" t="s">
        <v>281</v>
      </c>
      <c r="V878" s="169" t="s">
        <v>319</v>
      </c>
      <c r="W878" s="175">
        <v>1</v>
      </c>
      <c r="X878" s="169" t="s">
        <v>160</v>
      </c>
    </row>
    <row r="879" spans="2:24">
      <c r="B879" s="519"/>
      <c r="C879" s="374"/>
      <c r="D879" s="206">
        <v>3</v>
      </c>
      <c r="E879" s="169" t="s">
        <v>308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402</v>
      </c>
      <c r="U879" s="169" t="s">
        <v>262</v>
      </c>
      <c r="V879" s="169" t="s">
        <v>309</v>
      </c>
      <c r="W879" s="175">
        <v>1</v>
      </c>
      <c r="X879" s="169" t="s">
        <v>273</v>
      </c>
    </row>
    <row r="880" spans="2:24">
      <c r="B880" s="519"/>
      <c r="C880" s="374"/>
      <c r="D880" s="206">
        <v>4</v>
      </c>
      <c r="E880" s="169" t="s">
        <v>289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402</v>
      </c>
      <c r="U880" s="169" t="s">
        <v>262</v>
      </c>
      <c r="V880" s="169" t="s">
        <v>310</v>
      </c>
      <c r="W880" s="175">
        <v>1</v>
      </c>
      <c r="X880" s="169" t="s">
        <v>273</v>
      </c>
    </row>
    <row r="881" spans="2:24">
      <c r="B881" s="519"/>
      <c r="C881" s="374"/>
      <c r="D881" s="206">
        <v>5</v>
      </c>
      <c r="E881" s="169" t="s">
        <v>293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402</v>
      </c>
      <c r="U881" s="169" t="s">
        <v>290</v>
      </c>
      <c r="V881" s="169" t="s">
        <v>292</v>
      </c>
      <c r="W881" s="175">
        <v>1</v>
      </c>
      <c r="X881" s="169" t="s">
        <v>143</v>
      </c>
    </row>
    <row r="882" spans="2:24">
      <c r="B882" s="519"/>
      <c r="C882" s="374"/>
      <c r="D882" s="206">
        <v>6</v>
      </c>
      <c r="E882" s="169" t="s">
        <v>320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402</v>
      </c>
      <c r="U882" s="169" t="s">
        <v>290</v>
      </c>
      <c r="V882" s="169" t="s">
        <v>292</v>
      </c>
      <c r="W882" s="175">
        <v>1</v>
      </c>
      <c r="X882" s="169" t="s">
        <v>133</v>
      </c>
    </row>
    <row r="883" spans="2:24">
      <c r="B883" s="519"/>
      <c r="C883" s="374"/>
      <c r="D883" s="206">
        <v>7</v>
      </c>
      <c r="E883" s="169" t="s">
        <v>390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402</v>
      </c>
      <c r="U883" s="169" t="s">
        <v>262</v>
      </c>
      <c r="V883" s="169" t="s">
        <v>310</v>
      </c>
      <c r="W883" s="175">
        <v>1</v>
      </c>
      <c r="X883" s="169" t="s">
        <v>273</v>
      </c>
    </row>
    <row r="884" spans="2:24">
      <c r="B884" s="519"/>
      <c r="C884" s="374"/>
      <c r="D884" s="206">
        <v>8</v>
      </c>
      <c r="E884" s="169" t="s">
        <v>459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402</v>
      </c>
      <c r="U884" s="169" t="s">
        <v>262</v>
      </c>
      <c r="V884" s="169" t="s">
        <v>557</v>
      </c>
      <c r="W884" s="175">
        <v>1</v>
      </c>
      <c r="X884" s="169" t="s">
        <v>273</v>
      </c>
    </row>
    <row r="885" spans="2:24">
      <c r="B885" s="519"/>
      <c r="C885" s="374"/>
      <c r="D885" s="206">
        <v>9</v>
      </c>
      <c r="E885" s="169" t="s">
        <v>312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402</v>
      </c>
      <c r="U885" s="169" t="s">
        <v>262</v>
      </c>
      <c r="V885" s="169" t="s">
        <v>313</v>
      </c>
      <c r="W885" s="175">
        <v>1</v>
      </c>
      <c r="X885" s="169" t="s">
        <v>143</v>
      </c>
    </row>
    <row r="886" spans="2:24">
      <c r="B886" s="519"/>
      <c r="C886" s="374"/>
      <c r="D886" s="206">
        <v>10</v>
      </c>
      <c r="E886" s="169" t="s">
        <v>321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402</v>
      </c>
      <c r="U886" s="169" t="s">
        <v>290</v>
      </c>
      <c r="V886" s="169" t="s">
        <v>292</v>
      </c>
      <c r="W886" s="175">
        <v>1</v>
      </c>
      <c r="X886" s="169" t="s">
        <v>149</v>
      </c>
    </row>
    <row r="887" spans="2:24">
      <c r="B887" s="518">
        <v>45958</v>
      </c>
      <c r="C887" s="374" t="str">
        <f t="shared" ref="C887" si="221">RIGHT(TEXT(B887,"aaa"),1)</f>
        <v>二</v>
      </c>
      <c r="D887" s="206">
        <v>1</v>
      </c>
      <c r="E887" s="169" t="s">
        <v>316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391</v>
      </c>
      <c r="U887" s="169" t="s">
        <v>281</v>
      </c>
      <c r="V887" s="169" t="s">
        <v>317</v>
      </c>
      <c r="W887" s="175">
        <v>1</v>
      </c>
      <c r="X887" s="169" t="s">
        <v>273</v>
      </c>
    </row>
    <row r="888" spans="2:24">
      <c r="B888" s="519"/>
      <c r="C888" s="374"/>
      <c r="D888" s="206">
        <v>2</v>
      </c>
      <c r="E888" s="169" t="s">
        <v>314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402</v>
      </c>
      <c r="U888" s="169" t="s">
        <v>262</v>
      </c>
      <c r="V888" s="169" t="s">
        <v>315</v>
      </c>
      <c r="W888" s="175">
        <v>1</v>
      </c>
      <c r="X888" s="169" t="s">
        <v>196</v>
      </c>
    </row>
    <row r="889" spans="2:24">
      <c r="B889" s="519"/>
      <c r="C889" s="374"/>
      <c r="D889" s="206">
        <v>3</v>
      </c>
      <c r="E889" s="169" t="s">
        <v>321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402</v>
      </c>
      <c r="U889" s="169" t="s">
        <v>290</v>
      </c>
      <c r="V889" s="169" t="s">
        <v>292</v>
      </c>
      <c r="W889" s="175">
        <v>1</v>
      </c>
      <c r="X889" s="169" t="s">
        <v>149</v>
      </c>
    </row>
    <row r="890" spans="2:24">
      <c r="B890" s="519"/>
      <c r="C890" s="374"/>
      <c r="D890" s="206">
        <v>4</v>
      </c>
      <c r="E890" s="169" t="s">
        <v>308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402</v>
      </c>
      <c r="U890" s="169" t="s">
        <v>262</v>
      </c>
      <c r="V890" s="169" t="s">
        <v>309</v>
      </c>
      <c r="W890" s="175">
        <v>1</v>
      </c>
      <c r="X890" s="169" t="s">
        <v>273</v>
      </c>
    </row>
    <row r="891" spans="2:24">
      <c r="B891" s="519"/>
      <c r="C891" s="374"/>
      <c r="D891" s="206">
        <v>5</v>
      </c>
      <c r="E891" s="169" t="s">
        <v>294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402</v>
      </c>
      <c r="U891" s="169" t="s">
        <v>290</v>
      </c>
      <c r="V891" s="169" t="s">
        <v>292</v>
      </c>
      <c r="W891" s="175">
        <v>1</v>
      </c>
      <c r="X891" s="169" t="s">
        <v>134</v>
      </c>
    </row>
    <row r="892" spans="2:24">
      <c r="B892" s="519"/>
      <c r="C892" s="374"/>
      <c r="D892" s="206">
        <v>6</v>
      </c>
      <c r="E892" s="169" t="s">
        <v>459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402</v>
      </c>
      <c r="U892" s="169" t="s">
        <v>262</v>
      </c>
      <c r="V892" s="169" t="s">
        <v>557</v>
      </c>
      <c r="W892" s="175">
        <v>1</v>
      </c>
      <c r="X892" s="169" t="s">
        <v>273</v>
      </c>
    </row>
    <row r="893" spans="2:24">
      <c r="B893" s="519"/>
      <c r="C893" s="374"/>
      <c r="D893" s="206">
        <v>7</v>
      </c>
      <c r="E893" s="169" t="s">
        <v>289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402</v>
      </c>
      <c r="U893" s="169" t="s">
        <v>262</v>
      </c>
      <c r="V893" s="169" t="s">
        <v>310</v>
      </c>
      <c r="W893" s="175">
        <v>1</v>
      </c>
      <c r="X893" s="169" t="s">
        <v>273</v>
      </c>
    </row>
    <row r="894" spans="2:24">
      <c r="B894" s="519"/>
      <c r="C894" s="374"/>
      <c r="D894" s="206">
        <v>8</v>
      </c>
      <c r="E894" s="169" t="s">
        <v>312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402</v>
      </c>
      <c r="U894" s="169" t="s">
        <v>262</v>
      </c>
      <c r="V894" s="169" t="s">
        <v>313</v>
      </c>
      <c r="W894" s="175">
        <v>1</v>
      </c>
      <c r="X894" s="169" t="s">
        <v>143</v>
      </c>
    </row>
    <row r="895" spans="2:24">
      <c r="B895" s="519"/>
      <c r="C895" s="374"/>
      <c r="D895" s="206">
        <v>9</v>
      </c>
      <c r="E895" s="169" t="s">
        <v>318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391</v>
      </c>
      <c r="U895" s="169" t="s">
        <v>281</v>
      </c>
      <c r="V895" s="169" t="s">
        <v>319</v>
      </c>
      <c r="W895" s="175">
        <v>1</v>
      </c>
      <c r="X895" s="169" t="s">
        <v>160</v>
      </c>
    </row>
    <row r="896" spans="2:24">
      <c r="B896" s="519"/>
      <c r="C896" s="374"/>
      <c r="D896" s="206">
        <v>10</v>
      </c>
      <c r="E896" s="169" t="s">
        <v>320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402</v>
      </c>
      <c r="U896" s="169" t="s">
        <v>290</v>
      </c>
      <c r="V896" s="169" t="s">
        <v>292</v>
      </c>
      <c r="W896" s="175">
        <v>1</v>
      </c>
      <c r="X896" s="169" t="s">
        <v>133</v>
      </c>
    </row>
    <row r="897" spans="2:24">
      <c r="B897" s="518">
        <v>45959</v>
      </c>
      <c r="C897" s="374" t="str">
        <f t="shared" ref="C897" si="222">RIGHT(TEXT(B897,"aaa"),1)</f>
        <v>三</v>
      </c>
      <c r="D897" s="206">
        <v>1</v>
      </c>
      <c r="E897" s="169" t="s">
        <v>316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391</v>
      </c>
      <c r="U897" s="169" t="s">
        <v>281</v>
      </c>
      <c r="V897" s="169" t="s">
        <v>317</v>
      </c>
      <c r="W897" s="175">
        <v>1</v>
      </c>
      <c r="X897" s="169" t="s">
        <v>273</v>
      </c>
    </row>
    <row r="898" spans="2:24">
      <c r="B898" s="519"/>
      <c r="C898" s="374"/>
      <c r="D898" s="206">
        <v>2</v>
      </c>
      <c r="E898" s="169" t="s">
        <v>318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391</v>
      </c>
      <c r="U898" s="169" t="s">
        <v>281</v>
      </c>
      <c r="V898" s="169" t="s">
        <v>319</v>
      </c>
      <c r="W898" s="175">
        <v>1</v>
      </c>
      <c r="X898" s="169" t="s">
        <v>160</v>
      </c>
    </row>
    <row r="899" spans="2:24">
      <c r="B899" s="519"/>
      <c r="C899" s="374"/>
      <c r="D899" s="206">
        <v>3</v>
      </c>
      <c r="E899" s="169" t="s">
        <v>321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402</v>
      </c>
      <c r="U899" s="169" t="s">
        <v>290</v>
      </c>
      <c r="V899" s="169" t="s">
        <v>292</v>
      </c>
      <c r="W899" s="175">
        <v>1</v>
      </c>
      <c r="X899" s="169" t="s">
        <v>149</v>
      </c>
    </row>
    <row r="900" spans="2:24">
      <c r="B900" s="519"/>
      <c r="C900" s="374"/>
      <c r="D900" s="206">
        <v>4</v>
      </c>
      <c r="E900" s="169" t="s">
        <v>314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402</v>
      </c>
      <c r="U900" s="169" t="s">
        <v>262</v>
      </c>
      <c r="V900" s="169" t="s">
        <v>315</v>
      </c>
      <c r="W900" s="175">
        <v>1</v>
      </c>
      <c r="X900" s="169" t="s">
        <v>196</v>
      </c>
    </row>
    <row r="901" spans="2:24">
      <c r="B901" s="519"/>
      <c r="C901" s="374"/>
      <c r="D901" s="206">
        <v>5</v>
      </c>
      <c r="E901" s="169" t="s">
        <v>289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402</v>
      </c>
      <c r="U901" s="169" t="s">
        <v>262</v>
      </c>
      <c r="V901" s="169" t="s">
        <v>310</v>
      </c>
      <c r="W901" s="175">
        <v>1</v>
      </c>
      <c r="X901" s="169" t="s">
        <v>273</v>
      </c>
    </row>
    <row r="902" spans="2:24">
      <c r="B902" s="519"/>
      <c r="C902" s="374"/>
      <c r="D902" s="206">
        <v>6</v>
      </c>
      <c r="E902" s="169" t="s">
        <v>320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402</v>
      </c>
      <c r="U902" s="169" t="s">
        <v>290</v>
      </c>
      <c r="V902" s="169" t="s">
        <v>292</v>
      </c>
      <c r="W902" s="175">
        <v>1</v>
      </c>
      <c r="X902" s="169" t="s">
        <v>133</v>
      </c>
    </row>
    <row r="903" spans="2:24">
      <c r="B903" s="519"/>
      <c r="C903" s="374"/>
      <c r="D903" s="206">
        <v>7</v>
      </c>
      <c r="E903" s="169" t="s">
        <v>311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402</v>
      </c>
      <c r="U903" s="169" t="s">
        <v>262</v>
      </c>
      <c r="V903" s="169" t="s">
        <v>310</v>
      </c>
      <c r="W903" s="175">
        <v>1</v>
      </c>
      <c r="X903" s="169" t="s">
        <v>273</v>
      </c>
    </row>
    <row r="904" spans="2:24">
      <c r="B904" s="519"/>
      <c r="C904" s="374"/>
      <c r="D904" s="206">
        <v>8</v>
      </c>
      <c r="E904" s="169" t="s">
        <v>308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402</v>
      </c>
      <c r="U904" s="169" t="s">
        <v>262</v>
      </c>
      <c r="V904" s="169" t="s">
        <v>309</v>
      </c>
      <c r="W904" s="175">
        <v>1</v>
      </c>
      <c r="X904" s="169" t="s">
        <v>273</v>
      </c>
    </row>
    <row r="905" spans="2:24">
      <c r="B905" s="519"/>
      <c r="C905" s="374"/>
      <c r="D905" s="206">
        <v>9</v>
      </c>
      <c r="E905" s="169" t="s">
        <v>293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402</v>
      </c>
      <c r="U905" s="169" t="s">
        <v>290</v>
      </c>
      <c r="V905" s="169" t="s">
        <v>292</v>
      </c>
      <c r="W905" s="175">
        <v>1</v>
      </c>
      <c r="X905" s="169" t="s">
        <v>143</v>
      </c>
    </row>
    <row r="906" spans="2:24">
      <c r="B906" s="519"/>
      <c r="C906" s="374"/>
      <c r="D906" s="206">
        <v>10</v>
      </c>
      <c r="E906" s="169" t="s">
        <v>294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402</v>
      </c>
      <c r="U906" s="169" t="s">
        <v>290</v>
      </c>
      <c r="V906" s="169" t="s">
        <v>292</v>
      </c>
      <c r="W906" s="175">
        <v>1</v>
      </c>
      <c r="X906" s="169" t="s">
        <v>134</v>
      </c>
    </row>
    <row r="907" spans="2:24">
      <c r="B907" s="518">
        <v>45960</v>
      </c>
      <c r="C907" s="374" t="str">
        <f t="shared" ref="C907" si="223">RIGHT(TEXT(B907,"aaa"),1)</f>
        <v>四</v>
      </c>
      <c r="D907" s="206">
        <v>1</v>
      </c>
      <c r="E907" s="169" t="s">
        <v>316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391</v>
      </c>
      <c r="U907" s="169" t="s">
        <v>281</v>
      </c>
      <c r="V907" s="169" t="s">
        <v>317</v>
      </c>
      <c r="W907" s="175">
        <v>1</v>
      </c>
      <c r="X907" s="169" t="s">
        <v>273</v>
      </c>
    </row>
    <row r="908" spans="2:24">
      <c r="B908" s="519"/>
      <c r="C908" s="374"/>
      <c r="D908" s="206">
        <v>2</v>
      </c>
      <c r="E908" s="169" t="s">
        <v>318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391</v>
      </c>
      <c r="U908" s="169" t="s">
        <v>281</v>
      </c>
      <c r="V908" s="169" t="s">
        <v>319</v>
      </c>
      <c r="W908" s="175">
        <v>1</v>
      </c>
      <c r="X908" s="169" t="s">
        <v>160</v>
      </c>
    </row>
    <row r="909" spans="2:24">
      <c r="B909" s="519"/>
      <c r="C909" s="374"/>
      <c r="D909" s="206">
        <v>3</v>
      </c>
      <c r="E909" s="169" t="s">
        <v>321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402</v>
      </c>
      <c r="U909" s="169" t="s">
        <v>290</v>
      </c>
      <c r="V909" s="169" t="s">
        <v>292</v>
      </c>
      <c r="W909" s="175">
        <v>1</v>
      </c>
      <c r="X909" s="169" t="s">
        <v>149</v>
      </c>
    </row>
    <row r="910" spans="2:24">
      <c r="B910" s="519"/>
      <c r="C910" s="374"/>
      <c r="D910" s="206">
        <v>4</v>
      </c>
      <c r="E910" s="169" t="s">
        <v>311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402</v>
      </c>
      <c r="U910" s="169" t="s">
        <v>262</v>
      </c>
      <c r="V910" s="169" t="s">
        <v>310</v>
      </c>
      <c r="W910" s="175">
        <v>1</v>
      </c>
      <c r="X910" s="169" t="s">
        <v>273</v>
      </c>
    </row>
    <row r="911" spans="2:24">
      <c r="B911" s="519"/>
      <c r="C911" s="374"/>
      <c r="D911" s="206">
        <v>5</v>
      </c>
      <c r="E911" s="169" t="s">
        <v>308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402</v>
      </c>
      <c r="U911" s="169" t="s">
        <v>262</v>
      </c>
      <c r="V911" s="169" t="s">
        <v>309</v>
      </c>
      <c r="W911" s="175">
        <v>1</v>
      </c>
      <c r="X911" s="169" t="s">
        <v>273</v>
      </c>
    </row>
    <row r="912" spans="2:24">
      <c r="B912" s="519"/>
      <c r="C912" s="374"/>
      <c r="D912" s="206">
        <v>6</v>
      </c>
      <c r="E912" s="169" t="s">
        <v>320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402</v>
      </c>
      <c r="U912" s="169" t="s">
        <v>290</v>
      </c>
      <c r="V912" s="169" t="s">
        <v>292</v>
      </c>
      <c r="W912" s="175">
        <v>1</v>
      </c>
      <c r="X912" s="169" t="s">
        <v>133</v>
      </c>
    </row>
    <row r="913" spans="2:24">
      <c r="B913" s="519"/>
      <c r="C913" s="374"/>
      <c r="D913" s="206">
        <v>7</v>
      </c>
      <c r="E913" s="169" t="s">
        <v>293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402</v>
      </c>
      <c r="U913" s="169" t="s">
        <v>290</v>
      </c>
      <c r="V913" s="169" t="s">
        <v>292</v>
      </c>
      <c r="W913" s="175">
        <v>1</v>
      </c>
      <c r="X913" s="169" t="s">
        <v>143</v>
      </c>
    </row>
    <row r="914" spans="2:24">
      <c r="B914" s="519"/>
      <c r="C914" s="374"/>
      <c r="D914" s="206">
        <v>8</v>
      </c>
      <c r="E914" s="169" t="s">
        <v>332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402</v>
      </c>
      <c r="U914" s="169" t="s">
        <v>290</v>
      </c>
      <c r="V914" s="169" t="s">
        <v>292</v>
      </c>
      <c r="W914" s="175">
        <v>1</v>
      </c>
      <c r="X914" s="169" t="s">
        <v>137</v>
      </c>
    </row>
    <row r="915" spans="2:24">
      <c r="B915" s="519"/>
      <c r="C915" s="374"/>
      <c r="D915" s="206">
        <v>9</v>
      </c>
      <c r="E915" s="169" t="s">
        <v>294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402</v>
      </c>
      <c r="U915" s="169" t="s">
        <v>290</v>
      </c>
      <c r="V915" s="169" t="s">
        <v>292</v>
      </c>
      <c r="W915" s="175">
        <v>1</v>
      </c>
      <c r="X915" s="169" t="s">
        <v>134</v>
      </c>
    </row>
    <row r="916" spans="2:24">
      <c r="B916" s="519"/>
      <c r="C916" s="374"/>
      <c r="D916" s="206">
        <v>10</v>
      </c>
      <c r="E916" s="169" t="s">
        <v>322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402</v>
      </c>
      <c r="U916" s="169" t="s">
        <v>290</v>
      </c>
      <c r="V916" s="169" t="s">
        <v>292</v>
      </c>
      <c r="W916" s="175">
        <v>1</v>
      </c>
      <c r="X916" s="169" t="s">
        <v>140</v>
      </c>
    </row>
    <row r="917" spans="2:24">
      <c r="B917" s="518">
        <v>45961</v>
      </c>
      <c r="C917" s="374" t="str">
        <f t="shared" ref="C917" si="224">RIGHT(TEXT(B917,"aaa"),1)</f>
        <v>五</v>
      </c>
      <c r="D917" s="206">
        <v>1</v>
      </c>
      <c r="E917" s="169" t="s">
        <v>316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391</v>
      </c>
      <c r="U917" s="169" t="s">
        <v>281</v>
      </c>
      <c r="V917" s="169" t="s">
        <v>317</v>
      </c>
      <c r="W917" s="175">
        <v>1</v>
      </c>
      <c r="X917" s="169" t="s">
        <v>273</v>
      </c>
    </row>
    <row r="918" spans="2:24">
      <c r="B918" s="519"/>
      <c r="C918" s="374"/>
      <c r="D918" s="206">
        <v>2</v>
      </c>
      <c r="E918" s="169" t="s">
        <v>314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402</v>
      </c>
      <c r="U918" s="169" t="s">
        <v>262</v>
      </c>
      <c r="V918" s="169" t="s">
        <v>315</v>
      </c>
      <c r="W918" s="175">
        <v>1</v>
      </c>
      <c r="X918" s="169" t="s">
        <v>196</v>
      </c>
    </row>
    <row r="919" spans="2:24">
      <c r="B919" s="519"/>
      <c r="C919" s="374"/>
      <c r="D919" s="206">
        <v>3</v>
      </c>
      <c r="E919" s="169" t="s">
        <v>484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402</v>
      </c>
      <c r="U919" s="169" t="s">
        <v>262</v>
      </c>
      <c r="V919" s="169" t="s">
        <v>309</v>
      </c>
      <c r="W919" s="175">
        <v>1</v>
      </c>
      <c r="X919" s="169" t="s">
        <v>144</v>
      </c>
    </row>
    <row r="920" spans="2:24">
      <c r="B920" s="519"/>
      <c r="C920" s="374"/>
      <c r="D920" s="206">
        <v>4</v>
      </c>
      <c r="E920" s="169" t="s">
        <v>320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402</v>
      </c>
      <c r="U920" s="169" t="s">
        <v>290</v>
      </c>
      <c r="V920" s="169" t="s">
        <v>292</v>
      </c>
      <c r="W920" s="175">
        <v>1</v>
      </c>
      <c r="X920" s="169" t="s">
        <v>133</v>
      </c>
    </row>
    <row r="921" spans="2:24">
      <c r="B921" s="519"/>
      <c r="C921" s="374"/>
      <c r="D921" s="206">
        <v>5</v>
      </c>
      <c r="E921" s="169" t="s">
        <v>311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402</v>
      </c>
      <c r="U921" s="169" t="s">
        <v>262</v>
      </c>
      <c r="V921" s="169" t="s">
        <v>310</v>
      </c>
      <c r="W921" s="175">
        <v>1</v>
      </c>
      <c r="X921" s="169" t="s">
        <v>273</v>
      </c>
    </row>
    <row r="922" spans="2:24">
      <c r="B922" s="519"/>
      <c r="C922" s="374"/>
      <c r="D922" s="206">
        <v>6</v>
      </c>
      <c r="E922" s="169" t="s">
        <v>293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402</v>
      </c>
      <c r="U922" s="169" t="s">
        <v>290</v>
      </c>
      <c r="V922" s="169" t="s">
        <v>292</v>
      </c>
      <c r="W922" s="175">
        <v>1</v>
      </c>
      <c r="X922" s="169" t="s">
        <v>143</v>
      </c>
    </row>
    <row r="923" spans="2:24">
      <c r="B923" s="519"/>
      <c r="C923" s="374"/>
      <c r="D923" s="206">
        <v>7</v>
      </c>
      <c r="E923" s="169" t="s">
        <v>289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402</v>
      </c>
      <c r="U923" s="169" t="s">
        <v>262</v>
      </c>
      <c r="V923" s="169" t="s">
        <v>310</v>
      </c>
      <c r="W923" s="175">
        <v>1</v>
      </c>
      <c r="X923" s="169" t="s">
        <v>273</v>
      </c>
    </row>
    <row r="924" spans="2:24">
      <c r="B924" s="519"/>
      <c r="C924" s="374"/>
      <c r="D924" s="206">
        <v>8</v>
      </c>
      <c r="E924" s="169" t="s">
        <v>312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402</v>
      </c>
      <c r="U924" s="169" t="s">
        <v>262</v>
      </c>
      <c r="V924" s="169" t="s">
        <v>313</v>
      </c>
      <c r="W924" s="175">
        <v>1</v>
      </c>
      <c r="X924" s="169" t="s">
        <v>143</v>
      </c>
    </row>
    <row r="925" spans="2:24">
      <c r="B925" s="519"/>
      <c r="C925" s="374"/>
      <c r="D925" s="206">
        <v>9</v>
      </c>
      <c r="E925" s="169" t="s">
        <v>308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402</v>
      </c>
      <c r="U925" s="169" t="s">
        <v>262</v>
      </c>
      <c r="V925" s="169" t="s">
        <v>309</v>
      </c>
      <c r="W925" s="175">
        <v>1</v>
      </c>
      <c r="X925" s="169" t="s">
        <v>273</v>
      </c>
    </row>
    <row r="926" spans="2:24">
      <c r="B926" s="519"/>
      <c r="C926" s="374"/>
      <c r="D926" s="206">
        <v>10</v>
      </c>
      <c r="E926" s="169" t="s">
        <v>294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402</v>
      </c>
      <c r="U926" s="169" t="s">
        <v>290</v>
      </c>
      <c r="V926" s="169" t="s">
        <v>292</v>
      </c>
      <c r="W926" s="175">
        <v>1</v>
      </c>
      <c r="X926" s="169" t="s">
        <v>134</v>
      </c>
    </row>
    <row r="927" spans="2:24">
      <c r="B927" s="518">
        <v>45962</v>
      </c>
      <c r="C927" s="374" t="str">
        <f t="shared" ref="C927" si="225">RIGHT(TEXT(B927,"aaa"),1)</f>
        <v>六</v>
      </c>
      <c r="D927" s="206">
        <v>1</v>
      </c>
      <c r="E927" s="169" t="s">
        <v>316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391</v>
      </c>
      <c r="U927" s="169" t="s">
        <v>281</v>
      </c>
      <c r="V927" s="169" t="s">
        <v>317</v>
      </c>
      <c r="W927" s="175">
        <v>1</v>
      </c>
      <c r="X927" s="169" t="s">
        <v>273</v>
      </c>
    </row>
    <row r="928" spans="2:24">
      <c r="B928" s="519"/>
      <c r="C928" s="374"/>
      <c r="D928" s="206">
        <v>2</v>
      </c>
      <c r="E928" s="169" t="s">
        <v>314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402</v>
      </c>
      <c r="U928" s="169" t="s">
        <v>262</v>
      </c>
      <c r="V928" s="169" t="s">
        <v>315</v>
      </c>
      <c r="W928" s="175">
        <v>1</v>
      </c>
      <c r="X928" s="169" t="s">
        <v>196</v>
      </c>
    </row>
    <row r="929" spans="2:24">
      <c r="B929" s="519"/>
      <c r="C929" s="374"/>
      <c r="D929" s="206">
        <v>3</v>
      </c>
      <c r="E929" s="169" t="s">
        <v>560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402</v>
      </c>
      <c r="U929" s="169" t="s">
        <v>262</v>
      </c>
      <c r="V929" s="169" t="s">
        <v>309</v>
      </c>
      <c r="W929" s="175">
        <v>1</v>
      </c>
      <c r="X929" s="169" t="s">
        <v>148</v>
      </c>
    </row>
    <row r="930" spans="2:24">
      <c r="B930" s="519"/>
      <c r="C930" s="374"/>
      <c r="D930" s="206">
        <v>4</v>
      </c>
      <c r="E930" s="169" t="s">
        <v>320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402</v>
      </c>
      <c r="U930" s="169" t="s">
        <v>290</v>
      </c>
      <c r="V930" s="169" t="s">
        <v>292</v>
      </c>
      <c r="W930" s="175">
        <v>1</v>
      </c>
      <c r="X930" s="169" t="s">
        <v>133</v>
      </c>
    </row>
    <row r="931" spans="2:24">
      <c r="B931" s="519"/>
      <c r="C931" s="374"/>
      <c r="D931" s="206">
        <v>5</v>
      </c>
      <c r="E931" s="169" t="s">
        <v>318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391</v>
      </c>
      <c r="U931" s="169" t="s">
        <v>281</v>
      </c>
      <c r="V931" s="169" t="s">
        <v>319</v>
      </c>
      <c r="W931" s="175">
        <v>1</v>
      </c>
      <c r="X931" s="169" t="s">
        <v>160</v>
      </c>
    </row>
    <row r="932" spans="2:24">
      <c r="B932" s="519"/>
      <c r="C932" s="374"/>
      <c r="D932" s="206">
        <v>6</v>
      </c>
      <c r="E932" s="169" t="s">
        <v>293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402</v>
      </c>
      <c r="U932" s="169" t="s">
        <v>290</v>
      </c>
      <c r="V932" s="169" t="s">
        <v>292</v>
      </c>
      <c r="W932" s="175">
        <v>1</v>
      </c>
      <c r="X932" s="169" t="s">
        <v>143</v>
      </c>
    </row>
    <row r="933" spans="2:24">
      <c r="B933" s="519"/>
      <c r="C933" s="374"/>
      <c r="D933" s="206">
        <v>7</v>
      </c>
      <c r="E933" s="169" t="s">
        <v>294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402</v>
      </c>
      <c r="U933" s="169" t="s">
        <v>290</v>
      </c>
      <c r="V933" s="169" t="s">
        <v>292</v>
      </c>
      <c r="W933" s="175">
        <v>1</v>
      </c>
      <c r="X933" s="169" t="s">
        <v>134</v>
      </c>
    </row>
    <row r="934" spans="2:24">
      <c r="B934" s="519"/>
      <c r="C934" s="374"/>
      <c r="D934" s="206">
        <v>8</v>
      </c>
      <c r="E934" s="169" t="s">
        <v>312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402</v>
      </c>
      <c r="U934" s="169" t="s">
        <v>262</v>
      </c>
      <c r="V934" s="169" t="s">
        <v>313</v>
      </c>
      <c r="W934" s="175">
        <v>1</v>
      </c>
      <c r="X934" s="169" t="s">
        <v>143</v>
      </c>
    </row>
    <row r="935" spans="2:24">
      <c r="B935" s="519"/>
      <c r="C935" s="374"/>
      <c r="D935" s="206">
        <v>9</v>
      </c>
      <c r="E935" s="169" t="s">
        <v>308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402</v>
      </c>
      <c r="U935" s="169" t="s">
        <v>262</v>
      </c>
      <c r="V935" s="169" t="s">
        <v>309</v>
      </c>
      <c r="W935" s="175">
        <v>1</v>
      </c>
      <c r="X935" s="169" t="s">
        <v>273</v>
      </c>
    </row>
    <row r="936" spans="2:24">
      <c r="B936" s="519"/>
      <c r="C936" s="374"/>
      <c r="D936" s="206">
        <v>10</v>
      </c>
      <c r="E936" s="169" t="s">
        <v>321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402</v>
      </c>
      <c r="U936" s="169" t="s">
        <v>290</v>
      </c>
      <c r="V936" s="169" t="s">
        <v>292</v>
      </c>
      <c r="W936" s="175">
        <v>1</v>
      </c>
      <c r="X936" s="169" t="s">
        <v>149</v>
      </c>
    </row>
    <row r="937" spans="2:24">
      <c r="B937" s="518">
        <v>45963</v>
      </c>
      <c r="C937" s="374" t="str">
        <f t="shared" ref="C937" si="233">RIGHT(TEXT(B937,"aaa"),1)</f>
        <v>日</v>
      </c>
      <c r="D937" s="206">
        <v>1</v>
      </c>
      <c r="E937" s="169" t="s">
        <v>316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391</v>
      </c>
      <c r="U937" s="169" t="s">
        <v>281</v>
      </c>
      <c r="V937" s="169" t="s">
        <v>317</v>
      </c>
      <c r="W937" s="175">
        <v>1</v>
      </c>
      <c r="X937" s="169" t="s">
        <v>273</v>
      </c>
    </row>
    <row r="938" spans="2:24">
      <c r="B938" s="519"/>
      <c r="C938" s="374"/>
      <c r="D938" s="206">
        <v>2</v>
      </c>
      <c r="E938" s="169" t="s">
        <v>314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402</v>
      </c>
      <c r="U938" s="169" t="s">
        <v>262</v>
      </c>
      <c r="V938" s="169" t="s">
        <v>315</v>
      </c>
      <c r="W938" s="175">
        <v>1</v>
      </c>
      <c r="X938" s="169" t="s">
        <v>196</v>
      </c>
    </row>
    <row r="939" spans="2:24">
      <c r="B939" s="519"/>
      <c r="C939" s="374"/>
      <c r="D939" s="206">
        <v>3</v>
      </c>
      <c r="E939" s="169" t="s">
        <v>318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391</v>
      </c>
      <c r="U939" s="169" t="s">
        <v>281</v>
      </c>
      <c r="V939" s="169" t="s">
        <v>319</v>
      </c>
      <c r="W939" s="175">
        <v>1</v>
      </c>
      <c r="X939" s="169" t="s">
        <v>160</v>
      </c>
    </row>
    <row r="940" spans="2:24">
      <c r="B940" s="519"/>
      <c r="C940" s="374"/>
      <c r="D940" s="206">
        <v>4</v>
      </c>
      <c r="E940" s="169" t="s">
        <v>320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402</v>
      </c>
      <c r="U940" s="169" t="s">
        <v>290</v>
      </c>
      <c r="V940" s="169" t="s">
        <v>292</v>
      </c>
      <c r="W940" s="175">
        <v>1</v>
      </c>
      <c r="X940" s="169" t="s">
        <v>133</v>
      </c>
    </row>
    <row r="941" spans="2:24">
      <c r="B941" s="519"/>
      <c r="C941" s="374"/>
      <c r="D941" s="206">
        <v>5</v>
      </c>
      <c r="E941" s="169" t="s">
        <v>308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402</v>
      </c>
      <c r="U941" s="169" t="s">
        <v>262</v>
      </c>
      <c r="V941" s="169" t="s">
        <v>309</v>
      </c>
      <c r="W941" s="175">
        <v>1</v>
      </c>
      <c r="X941" s="169" t="s">
        <v>273</v>
      </c>
    </row>
    <row r="942" spans="2:24">
      <c r="B942" s="519"/>
      <c r="C942" s="374"/>
      <c r="D942" s="206">
        <v>6</v>
      </c>
      <c r="E942" s="169" t="s">
        <v>311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402</v>
      </c>
      <c r="U942" s="169" t="s">
        <v>262</v>
      </c>
      <c r="V942" s="169" t="s">
        <v>310</v>
      </c>
      <c r="W942" s="175">
        <v>1</v>
      </c>
      <c r="X942" s="169" t="s">
        <v>273</v>
      </c>
    </row>
    <row r="943" spans="2:24">
      <c r="B943" s="519"/>
      <c r="C943" s="374"/>
      <c r="D943" s="206">
        <v>7</v>
      </c>
      <c r="E943" s="169" t="s">
        <v>294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402</v>
      </c>
      <c r="U943" s="169" t="s">
        <v>290</v>
      </c>
      <c r="V943" s="169" t="s">
        <v>292</v>
      </c>
      <c r="W943" s="175">
        <v>1</v>
      </c>
      <c r="X943" s="169" t="s">
        <v>134</v>
      </c>
    </row>
    <row r="944" spans="2:24">
      <c r="B944" s="519"/>
      <c r="C944" s="374"/>
      <c r="D944" s="206">
        <v>8</v>
      </c>
      <c r="E944" s="169" t="s">
        <v>312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402</v>
      </c>
      <c r="U944" s="169" t="s">
        <v>262</v>
      </c>
      <c r="V944" s="169" t="s">
        <v>313</v>
      </c>
      <c r="W944" s="175">
        <v>1</v>
      </c>
      <c r="X944" s="169" t="s">
        <v>143</v>
      </c>
    </row>
    <row r="945" spans="2:24">
      <c r="B945" s="519"/>
      <c r="C945" s="374"/>
      <c r="D945" s="206">
        <v>9</v>
      </c>
      <c r="E945" s="169" t="s">
        <v>321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402</v>
      </c>
      <c r="U945" s="169" t="s">
        <v>290</v>
      </c>
      <c r="V945" s="169" t="s">
        <v>292</v>
      </c>
      <c r="W945" s="175">
        <v>1</v>
      </c>
      <c r="X945" s="169" t="s">
        <v>149</v>
      </c>
    </row>
    <row r="946" spans="2:24">
      <c r="B946" s="519"/>
      <c r="C946" s="374"/>
      <c r="D946" s="206">
        <v>10</v>
      </c>
      <c r="E946" s="169" t="s">
        <v>429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402</v>
      </c>
      <c r="U946" s="169" t="s">
        <v>262</v>
      </c>
      <c r="V946" s="169" t="s">
        <v>277</v>
      </c>
      <c r="W946" s="175">
        <v>1</v>
      </c>
      <c r="X946" s="169" t="s">
        <v>273</v>
      </c>
    </row>
    <row r="947" spans="2:24">
      <c r="B947" s="518">
        <v>45964</v>
      </c>
      <c r="C947" s="374" t="str">
        <f t="shared" ref="C947" si="241">RIGHT(TEXT(B947,"aaa"),1)</f>
        <v>一</v>
      </c>
      <c r="D947" s="206">
        <f>D937</f>
        <v>1</v>
      </c>
      <c r="E947" s="169" t="s">
        <v>316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391</v>
      </c>
      <c r="U947" s="169" t="s">
        <v>281</v>
      </c>
      <c r="V947" s="169" t="s">
        <v>317</v>
      </c>
      <c r="W947" s="175">
        <v>1</v>
      </c>
      <c r="X947" s="169" t="s">
        <v>273</v>
      </c>
    </row>
    <row r="948" spans="2:24">
      <c r="B948" s="519"/>
      <c r="C948" s="374"/>
      <c r="D948" s="206">
        <f t="shared" ref="D948:D966" si="242">D938</f>
        <v>2</v>
      </c>
      <c r="E948" s="169" t="s">
        <v>318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391</v>
      </c>
      <c r="U948" s="169" t="s">
        <v>281</v>
      </c>
      <c r="V948" s="169" t="s">
        <v>319</v>
      </c>
      <c r="W948" s="175">
        <v>1</v>
      </c>
      <c r="X948" s="169" t="s">
        <v>160</v>
      </c>
    </row>
    <row r="949" spans="2:24">
      <c r="B949" s="519"/>
      <c r="C949" s="374"/>
      <c r="D949" s="206">
        <f t="shared" si="242"/>
        <v>3</v>
      </c>
      <c r="E949" s="169" t="s">
        <v>311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402</v>
      </c>
      <c r="U949" s="169" t="s">
        <v>262</v>
      </c>
      <c r="V949" s="169" t="s">
        <v>310</v>
      </c>
      <c r="W949" s="175">
        <v>1</v>
      </c>
      <c r="X949" s="169" t="s">
        <v>273</v>
      </c>
    </row>
    <row r="950" spans="2:24">
      <c r="B950" s="519"/>
      <c r="C950" s="374"/>
      <c r="D950" s="206">
        <f t="shared" si="242"/>
        <v>4</v>
      </c>
      <c r="E950" s="169" t="s">
        <v>289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402</v>
      </c>
      <c r="U950" s="169" t="s">
        <v>262</v>
      </c>
      <c r="V950" s="169" t="s">
        <v>310</v>
      </c>
      <c r="W950" s="175">
        <v>1</v>
      </c>
      <c r="X950" s="169" t="s">
        <v>273</v>
      </c>
    </row>
    <row r="951" spans="2:24">
      <c r="B951" s="519"/>
      <c r="C951" s="374"/>
      <c r="D951" s="206">
        <f t="shared" si="242"/>
        <v>5</v>
      </c>
      <c r="E951" s="169" t="s">
        <v>320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402</v>
      </c>
      <c r="U951" s="169" t="s">
        <v>290</v>
      </c>
      <c r="V951" s="169" t="s">
        <v>292</v>
      </c>
      <c r="W951" s="175">
        <v>1</v>
      </c>
      <c r="X951" s="169" t="s">
        <v>133</v>
      </c>
    </row>
    <row r="952" spans="2:24">
      <c r="B952" s="519"/>
      <c r="C952" s="374"/>
      <c r="D952" s="206">
        <f t="shared" si="242"/>
        <v>6</v>
      </c>
      <c r="E952" s="169" t="s">
        <v>308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402</v>
      </c>
      <c r="U952" s="169" t="s">
        <v>262</v>
      </c>
      <c r="V952" s="169" t="s">
        <v>309</v>
      </c>
      <c r="W952" s="175">
        <v>1</v>
      </c>
      <c r="X952" s="169" t="s">
        <v>273</v>
      </c>
    </row>
    <row r="953" spans="2:24">
      <c r="B953" s="519"/>
      <c r="C953" s="374"/>
      <c r="D953" s="206">
        <f t="shared" si="242"/>
        <v>7</v>
      </c>
      <c r="E953" s="169" t="s">
        <v>293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402</v>
      </c>
      <c r="U953" s="169" t="s">
        <v>290</v>
      </c>
      <c r="V953" s="169" t="s">
        <v>292</v>
      </c>
      <c r="W953" s="175">
        <v>1</v>
      </c>
      <c r="X953" s="169" t="s">
        <v>143</v>
      </c>
    </row>
    <row r="954" spans="2:24">
      <c r="B954" s="519"/>
      <c r="C954" s="374"/>
      <c r="D954" s="206">
        <f t="shared" si="242"/>
        <v>8</v>
      </c>
      <c r="E954" s="169" t="s">
        <v>294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402</v>
      </c>
      <c r="U954" s="169" t="s">
        <v>290</v>
      </c>
      <c r="V954" s="169" t="s">
        <v>292</v>
      </c>
      <c r="W954" s="175">
        <v>1</v>
      </c>
      <c r="X954" s="169" t="s">
        <v>134</v>
      </c>
    </row>
    <row r="955" spans="2:24">
      <c r="B955" s="519"/>
      <c r="C955" s="374"/>
      <c r="D955" s="206">
        <f t="shared" si="242"/>
        <v>9</v>
      </c>
      <c r="E955" s="169" t="s">
        <v>312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402</v>
      </c>
      <c r="U955" s="169" t="s">
        <v>262</v>
      </c>
      <c r="V955" s="169" t="s">
        <v>313</v>
      </c>
      <c r="W955" s="175">
        <v>1</v>
      </c>
      <c r="X955" s="169" t="s">
        <v>143</v>
      </c>
    </row>
    <row r="956" spans="2:24">
      <c r="B956" s="519"/>
      <c r="C956" s="374"/>
      <c r="D956" s="206">
        <f t="shared" si="242"/>
        <v>10</v>
      </c>
      <c r="E956" s="169" t="s">
        <v>459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402</v>
      </c>
      <c r="U956" s="169" t="s">
        <v>262</v>
      </c>
      <c r="V956" s="169" t="s">
        <v>557</v>
      </c>
      <c r="W956" s="175">
        <v>1</v>
      </c>
      <c r="X956" s="169" t="s">
        <v>273</v>
      </c>
    </row>
    <row r="957" spans="2:24">
      <c r="B957" s="518">
        <v>45965</v>
      </c>
      <c r="C957" s="374" t="str">
        <f t="shared" ref="C957" si="243">RIGHT(TEXT(B957,"aaa"),1)</f>
        <v>二</v>
      </c>
      <c r="D957" s="206">
        <f>D947</f>
        <v>1</v>
      </c>
      <c r="E957" s="169"/>
      <c r="F957" s="260"/>
      <c r="G957" s="169"/>
      <c r="H957" s="169"/>
      <c r="I957" s="177" t="e">
        <f t="shared" ref="I957:I966" si="244">H957/G957</f>
        <v>#DIV/0!</v>
      </c>
      <c r="J957" s="169"/>
      <c r="K957" s="177" t="e">
        <f t="shared" ref="K957:K966" si="245">J957/G957</f>
        <v>#DIV/0!</v>
      </c>
      <c r="L957" s="260"/>
      <c r="M957" s="177" t="e">
        <f t="shared" ref="M957:M966" si="246">(H957+J957)/G957</f>
        <v>#DIV/0!</v>
      </c>
      <c r="N957" s="260"/>
      <c r="O957" s="169"/>
      <c r="P957" s="176" t="e">
        <f t="shared" ref="P957:P966" si="247">O957/G957</f>
        <v>#DIV/0!</v>
      </c>
      <c r="Q957" s="260">
        <f t="shared" ref="Q957:Q966" si="248">O957*L957</f>
        <v>0</v>
      </c>
      <c r="R957" s="169">
        <f t="shared" ref="R957:R966" si="249">(H957+J957)-G957-O957</f>
        <v>0</v>
      </c>
      <c r="S957" s="171" t="e">
        <f t="shared" ref="S957:S966" si="250">R957/G957</f>
        <v>#DIV/0!</v>
      </c>
      <c r="T957" s="169"/>
      <c r="U957" s="169"/>
      <c r="V957" s="169"/>
      <c r="W957" s="175">
        <v>1</v>
      </c>
      <c r="X957" s="169"/>
    </row>
    <row r="958" spans="2:24">
      <c r="B958" s="519"/>
      <c r="C958" s="374"/>
      <c r="D958" s="206">
        <f t="shared" si="242"/>
        <v>2</v>
      </c>
      <c r="E958" s="169"/>
      <c r="F958" s="260"/>
      <c r="G958" s="169"/>
      <c r="H958" s="169"/>
      <c r="I958" s="177" t="e">
        <f t="shared" si="244"/>
        <v>#DIV/0!</v>
      </c>
      <c r="J958" s="169"/>
      <c r="K958" s="177" t="e">
        <f t="shared" si="245"/>
        <v>#DIV/0!</v>
      </c>
      <c r="L958" s="260"/>
      <c r="M958" s="177" t="e">
        <f t="shared" si="246"/>
        <v>#DIV/0!</v>
      </c>
      <c r="N958" s="260"/>
      <c r="O958" s="169"/>
      <c r="P958" s="176" t="e">
        <f t="shared" si="247"/>
        <v>#DIV/0!</v>
      </c>
      <c r="Q958" s="260">
        <f t="shared" si="248"/>
        <v>0</v>
      </c>
      <c r="R958" s="169">
        <f t="shared" si="249"/>
        <v>0</v>
      </c>
      <c r="S958" s="171" t="e">
        <f t="shared" si="250"/>
        <v>#DIV/0!</v>
      </c>
      <c r="T958" s="169"/>
      <c r="U958" s="169"/>
      <c r="V958" s="169"/>
      <c r="W958" s="175">
        <v>1</v>
      </c>
      <c r="X958" s="169"/>
    </row>
    <row r="959" spans="2:24">
      <c r="B959" s="519"/>
      <c r="C959" s="374"/>
      <c r="D959" s="206">
        <f t="shared" si="242"/>
        <v>3</v>
      </c>
      <c r="E959" s="169"/>
      <c r="F959" s="260"/>
      <c r="G959" s="169"/>
      <c r="H959" s="169"/>
      <c r="I959" s="177" t="e">
        <f t="shared" si="244"/>
        <v>#DIV/0!</v>
      </c>
      <c r="J959" s="169"/>
      <c r="K959" s="177" t="e">
        <f t="shared" si="245"/>
        <v>#DIV/0!</v>
      </c>
      <c r="L959" s="260"/>
      <c r="M959" s="177" t="e">
        <f t="shared" si="246"/>
        <v>#DIV/0!</v>
      </c>
      <c r="N959" s="260"/>
      <c r="O959" s="169"/>
      <c r="P959" s="176" t="e">
        <f t="shared" si="247"/>
        <v>#DIV/0!</v>
      </c>
      <c r="Q959" s="260">
        <f t="shared" si="248"/>
        <v>0</v>
      </c>
      <c r="R959" s="169">
        <f t="shared" si="249"/>
        <v>0</v>
      </c>
      <c r="S959" s="171" t="e">
        <f t="shared" si="250"/>
        <v>#DIV/0!</v>
      </c>
      <c r="T959" s="169"/>
      <c r="U959" s="169"/>
      <c r="V959" s="169"/>
      <c r="W959" s="175">
        <v>1</v>
      </c>
      <c r="X959" s="169"/>
    </row>
    <row r="960" spans="2:24">
      <c r="B960" s="519"/>
      <c r="C960" s="374"/>
      <c r="D960" s="206">
        <f t="shared" si="242"/>
        <v>4</v>
      </c>
      <c r="E960" s="169"/>
      <c r="F960" s="260"/>
      <c r="G960" s="169"/>
      <c r="H960" s="169"/>
      <c r="I960" s="177" t="e">
        <f t="shared" si="244"/>
        <v>#DIV/0!</v>
      </c>
      <c r="J960" s="169"/>
      <c r="K960" s="177" t="e">
        <f t="shared" si="245"/>
        <v>#DIV/0!</v>
      </c>
      <c r="L960" s="260"/>
      <c r="M960" s="177" t="e">
        <f t="shared" si="246"/>
        <v>#DIV/0!</v>
      </c>
      <c r="N960" s="260"/>
      <c r="O960" s="169"/>
      <c r="P960" s="176" t="e">
        <f t="shared" si="247"/>
        <v>#DIV/0!</v>
      </c>
      <c r="Q960" s="260">
        <f t="shared" si="248"/>
        <v>0</v>
      </c>
      <c r="R960" s="169">
        <f t="shared" si="249"/>
        <v>0</v>
      </c>
      <c r="S960" s="171" t="e">
        <f t="shared" si="250"/>
        <v>#DIV/0!</v>
      </c>
      <c r="T960" s="169"/>
      <c r="U960" s="169"/>
      <c r="V960" s="169"/>
      <c r="W960" s="175">
        <v>1</v>
      </c>
      <c r="X960" s="169"/>
    </row>
    <row r="961" spans="2:24">
      <c r="B961" s="519"/>
      <c r="C961" s="374"/>
      <c r="D961" s="206">
        <f t="shared" si="242"/>
        <v>5</v>
      </c>
      <c r="E961" s="169"/>
      <c r="F961" s="260"/>
      <c r="G961" s="169"/>
      <c r="H961" s="169"/>
      <c r="I961" s="177" t="e">
        <f t="shared" si="244"/>
        <v>#DIV/0!</v>
      </c>
      <c r="J961" s="169"/>
      <c r="K961" s="177" t="e">
        <f t="shared" si="245"/>
        <v>#DIV/0!</v>
      </c>
      <c r="L961" s="260"/>
      <c r="M961" s="177" t="e">
        <f t="shared" si="246"/>
        <v>#DIV/0!</v>
      </c>
      <c r="N961" s="260"/>
      <c r="O961" s="169"/>
      <c r="P961" s="176" t="e">
        <f t="shared" si="247"/>
        <v>#DIV/0!</v>
      </c>
      <c r="Q961" s="260">
        <f t="shared" si="248"/>
        <v>0</v>
      </c>
      <c r="R961" s="169">
        <f t="shared" si="249"/>
        <v>0</v>
      </c>
      <c r="S961" s="171" t="e">
        <f t="shared" si="250"/>
        <v>#DIV/0!</v>
      </c>
      <c r="T961" s="169"/>
      <c r="U961" s="169"/>
      <c r="V961" s="169"/>
      <c r="W961" s="175">
        <v>1</v>
      </c>
      <c r="X961" s="169"/>
    </row>
    <row r="962" spans="2:24">
      <c r="B962" s="519"/>
      <c r="C962" s="374"/>
      <c r="D962" s="206">
        <f t="shared" si="242"/>
        <v>6</v>
      </c>
      <c r="E962" s="169"/>
      <c r="F962" s="260"/>
      <c r="G962" s="169"/>
      <c r="H962" s="169"/>
      <c r="I962" s="177" t="e">
        <f t="shared" si="244"/>
        <v>#DIV/0!</v>
      </c>
      <c r="J962" s="169"/>
      <c r="K962" s="177" t="e">
        <f t="shared" si="245"/>
        <v>#DIV/0!</v>
      </c>
      <c r="L962" s="260"/>
      <c r="M962" s="177" t="e">
        <f t="shared" si="246"/>
        <v>#DIV/0!</v>
      </c>
      <c r="N962" s="260"/>
      <c r="O962" s="169"/>
      <c r="P962" s="176" t="e">
        <f t="shared" si="247"/>
        <v>#DIV/0!</v>
      </c>
      <c r="Q962" s="260">
        <f t="shared" si="248"/>
        <v>0</v>
      </c>
      <c r="R962" s="169">
        <f t="shared" si="249"/>
        <v>0</v>
      </c>
      <c r="S962" s="171" t="e">
        <f t="shared" si="250"/>
        <v>#DIV/0!</v>
      </c>
      <c r="T962" s="169"/>
      <c r="U962" s="169"/>
      <c r="V962" s="169"/>
      <c r="W962" s="175">
        <v>1</v>
      </c>
      <c r="X962" s="169"/>
    </row>
    <row r="963" spans="2:24">
      <c r="B963" s="519"/>
      <c r="C963" s="374"/>
      <c r="D963" s="206">
        <f t="shared" si="242"/>
        <v>7</v>
      </c>
      <c r="E963" s="169"/>
      <c r="F963" s="260"/>
      <c r="G963" s="169"/>
      <c r="H963" s="169"/>
      <c r="I963" s="177" t="e">
        <f t="shared" si="244"/>
        <v>#DIV/0!</v>
      </c>
      <c r="J963" s="169"/>
      <c r="K963" s="177" t="e">
        <f t="shared" si="245"/>
        <v>#DIV/0!</v>
      </c>
      <c r="L963" s="260"/>
      <c r="M963" s="177" t="e">
        <f t="shared" si="246"/>
        <v>#DIV/0!</v>
      </c>
      <c r="N963" s="260"/>
      <c r="O963" s="169"/>
      <c r="P963" s="176" t="e">
        <f t="shared" si="247"/>
        <v>#DIV/0!</v>
      </c>
      <c r="Q963" s="260">
        <f t="shared" si="248"/>
        <v>0</v>
      </c>
      <c r="R963" s="169">
        <f t="shared" si="249"/>
        <v>0</v>
      </c>
      <c r="S963" s="171" t="e">
        <f t="shared" si="250"/>
        <v>#DIV/0!</v>
      </c>
      <c r="T963" s="169"/>
      <c r="U963" s="169"/>
      <c r="V963" s="169"/>
      <c r="W963" s="175">
        <v>1</v>
      </c>
      <c r="X963" s="169"/>
    </row>
    <row r="964" spans="2:24">
      <c r="B964" s="519"/>
      <c r="C964" s="374"/>
      <c r="D964" s="206">
        <f t="shared" si="242"/>
        <v>8</v>
      </c>
      <c r="E964" s="169"/>
      <c r="F964" s="260"/>
      <c r="G964" s="169"/>
      <c r="H964" s="169"/>
      <c r="I964" s="177" t="e">
        <f t="shared" si="244"/>
        <v>#DIV/0!</v>
      </c>
      <c r="J964" s="169"/>
      <c r="K964" s="177" t="e">
        <f t="shared" si="245"/>
        <v>#DIV/0!</v>
      </c>
      <c r="L964" s="260"/>
      <c r="M964" s="177" t="e">
        <f t="shared" si="246"/>
        <v>#DIV/0!</v>
      </c>
      <c r="N964" s="260"/>
      <c r="O964" s="169"/>
      <c r="P964" s="176" t="e">
        <f t="shared" si="247"/>
        <v>#DIV/0!</v>
      </c>
      <c r="Q964" s="260">
        <f t="shared" si="248"/>
        <v>0</v>
      </c>
      <c r="R964" s="169">
        <f t="shared" si="249"/>
        <v>0</v>
      </c>
      <c r="S964" s="171" t="e">
        <f t="shared" si="250"/>
        <v>#DIV/0!</v>
      </c>
      <c r="T964" s="169"/>
      <c r="U964" s="169"/>
      <c r="V964" s="169"/>
      <c r="W964" s="175">
        <v>1</v>
      </c>
      <c r="X964" s="169"/>
    </row>
    <row r="965" spans="2:24">
      <c r="B965" s="519"/>
      <c r="C965" s="374"/>
      <c r="D965" s="206">
        <f t="shared" si="242"/>
        <v>9</v>
      </c>
      <c r="E965" s="169"/>
      <c r="F965" s="260"/>
      <c r="G965" s="169"/>
      <c r="H965" s="169"/>
      <c r="I965" s="177" t="e">
        <f t="shared" si="244"/>
        <v>#DIV/0!</v>
      </c>
      <c r="J965" s="169"/>
      <c r="K965" s="177" t="e">
        <f t="shared" si="245"/>
        <v>#DIV/0!</v>
      </c>
      <c r="L965" s="260"/>
      <c r="M965" s="177" t="e">
        <f t="shared" si="246"/>
        <v>#DIV/0!</v>
      </c>
      <c r="N965" s="260"/>
      <c r="O965" s="169"/>
      <c r="P965" s="176" t="e">
        <f t="shared" si="247"/>
        <v>#DIV/0!</v>
      </c>
      <c r="Q965" s="260">
        <f t="shared" si="248"/>
        <v>0</v>
      </c>
      <c r="R965" s="169">
        <f t="shared" si="249"/>
        <v>0</v>
      </c>
      <c r="S965" s="171" t="e">
        <f t="shared" si="250"/>
        <v>#DIV/0!</v>
      </c>
      <c r="T965" s="169"/>
      <c r="U965" s="169"/>
      <c r="V965" s="169"/>
      <c r="W965" s="175">
        <v>1</v>
      </c>
      <c r="X965" s="169"/>
    </row>
    <row r="966" spans="2:24">
      <c r="B966" s="519"/>
      <c r="C966" s="374"/>
      <c r="D966" s="206">
        <f t="shared" si="242"/>
        <v>10</v>
      </c>
      <c r="E966" s="169"/>
      <c r="F966" s="260"/>
      <c r="G966" s="169"/>
      <c r="H966" s="169"/>
      <c r="I966" s="177" t="e">
        <f t="shared" si="244"/>
        <v>#DIV/0!</v>
      </c>
      <c r="J966" s="169"/>
      <c r="K966" s="177" t="e">
        <f t="shared" si="245"/>
        <v>#DIV/0!</v>
      </c>
      <c r="L966" s="260"/>
      <c r="M966" s="177" t="e">
        <f t="shared" si="246"/>
        <v>#DIV/0!</v>
      </c>
      <c r="N966" s="260"/>
      <c r="O966" s="169"/>
      <c r="P966" s="176" t="e">
        <f t="shared" si="247"/>
        <v>#DIV/0!</v>
      </c>
      <c r="Q966" s="260">
        <f t="shared" si="248"/>
        <v>0</v>
      </c>
      <c r="R966" s="169">
        <f t="shared" si="249"/>
        <v>0</v>
      </c>
      <c r="S966" s="171" t="e">
        <f t="shared" si="250"/>
        <v>#DIV/0!</v>
      </c>
      <c r="T966" s="169"/>
      <c r="U966" s="169"/>
      <c r="V966" s="169"/>
      <c r="W966" s="175">
        <v>1</v>
      </c>
      <c r="X966" s="169"/>
    </row>
  </sheetData>
  <mergeCells count="213">
    <mergeCell ref="B957:B966"/>
    <mergeCell ref="C957:C96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0000000}">
          <x14:formula1>
            <xm:f>下拉式選單!$B$3:$B$10</xm:f>
          </x14:formula1>
          <xm:sqref>U7:U966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561</v>
      </c>
      <c r="D2" s="5" t="s">
        <v>562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563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564</v>
      </c>
      <c r="H6" s="11">
        <v>110</v>
      </c>
      <c r="I6" s="11">
        <v>100</v>
      </c>
      <c r="J6" s="11">
        <v>90</v>
      </c>
      <c r="K6" s="12"/>
      <c r="L6" s="62" t="s">
        <v>565</v>
      </c>
      <c r="M6" s="49" t="s">
        <v>566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566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567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568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568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569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570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570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571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572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572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573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574</v>
      </c>
      <c r="N10" s="9" t="s">
        <v>60</v>
      </c>
      <c r="O10" s="13" t="str">
        <f t="shared" si="2"/>
        <v/>
      </c>
      <c r="P10" s="4" t="s">
        <v>575</v>
      </c>
      <c r="Q10" s="13" t="str">
        <f t="shared" si="3"/>
        <v/>
      </c>
      <c r="S10" s="49" t="s">
        <v>574</v>
      </c>
      <c r="T10" s="9" t="s">
        <v>60</v>
      </c>
      <c r="U10" s="13" t="str">
        <f t="shared" si="4"/>
        <v/>
      </c>
      <c r="V10" s="4" t="s">
        <v>575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576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577</v>
      </c>
      <c r="N11" s="9" t="s">
        <v>60</v>
      </c>
      <c r="O11" s="13" t="str">
        <f t="shared" si="2"/>
        <v/>
      </c>
      <c r="P11" s="4" t="s">
        <v>575</v>
      </c>
      <c r="Q11" s="13" t="str">
        <f t="shared" si="3"/>
        <v/>
      </c>
      <c r="S11" s="49" t="s">
        <v>577</v>
      </c>
      <c r="T11" s="9" t="s">
        <v>60</v>
      </c>
      <c r="U11" s="13" t="str">
        <f t="shared" si="4"/>
        <v/>
      </c>
      <c r="V11" s="4" t="s">
        <v>575</v>
      </c>
      <c r="W11" s="13" t="str">
        <f t="shared" si="5"/>
        <v/>
      </c>
    </row>
    <row r="12" spans="1:23" ht="15.75" customHeight="1">
      <c r="M12" s="49" t="s">
        <v>578</v>
      </c>
      <c r="N12" s="9" t="s">
        <v>60</v>
      </c>
      <c r="O12" s="13" t="str">
        <f t="shared" si="2"/>
        <v/>
      </c>
      <c r="P12" s="4" t="s">
        <v>575</v>
      </c>
      <c r="Q12" s="13" t="str">
        <f t="shared" si="3"/>
        <v/>
      </c>
      <c r="S12" s="49" t="s">
        <v>578</v>
      </c>
      <c r="T12" s="9" t="s">
        <v>60</v>
      </c>
      <c r="U12" s="13" t="str">
        <f t="shared" si="4"/>
        <v/>
      </c>
      <c r="V12" s="4" t="s">
        <v>575</v>
      </c>
      <c r="W12" s="13" t="str">
        <f t="shared" si="5"/>
        <v/>
      </c>
    </row>
    <row r="13" spans="1:23" ht="15.75" customHeight="1">
      <c r="A13" s="60" t="s">
        <v>579</v>
      </c>
      <c r="B13" s="67"/>
      <c r="C13" s="67"/>
      <c r="D13" s="67"/>
      <c r="E13" s="67"/>
      <c r="F13" s="67"/>
      <c r="M13" s="49" t="s">
        <v>580</v>
      </c>
      <c r="N13" s="9" t="s">
        <v>60</v>
      </c>
      <c r="O13" s="13" t="str">
        <f t="shared" si="2"/>
        <v/>
      </c>
      <c r="P13" s="4" t="s">
        <v>575</v>
      </c>
      <c r="Q13" s="13" t="str">
        <f t="shared" si="3"/>
        <v/>
      </c>
      <c r="S13" s="49" t="s">
        <v>580</v>
      </c>
      <c r="T13" s="9" t="s">
        <v>60</v>
      </c>
      <c r="U13" s="13" t="str">
        <f t="shared" si="4"/>
        <v/>
      </c>
      <c r="V13" s="4" t="s">
        <v>575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566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574</v>
      </c>
      <c r="H15" s="4"/>
      <c r="I15" s="4"/>
      <c r="J15" s="16">
        <f t="shared" ref="J15:J18" si="12">H15-I15</f>
        <v>0</v>
      </c>
      <c r="K15" s="17"/>
      <c r="M15" s="60" t="s">
        <v>581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568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577</v>
      </c>
      <c r="H16" s="4"/>
      <c r="I16" s="4"/>
      <c r="J16" s="16">
        <f t="shared" si="12"/>
        <v>0</v>
      </c>
      <c r="K16" s="17"/>
      <c r="M16" s="18"/>
      <c r="N16" s="46" t="s">
        <v>244</v>
      </c>
      <c r="O16" s="19"/>
      <c r="P16" s="58" t="s">
        <v>344</v>
      </c>
      <c r="Q16" s="19"/>
      <c r="R16" s="51" t="s">
        <v>582</v>
      </c>
      <c r="S16" s="19"/>
    </row>
    <row r="17" spans="1:27" ht="15.75" customHeight="1">
      <c r="A17" s="49" t="s">
        <v>570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578</v>
      </c>
      <c r="H17" s="4"/>
      <c r="I17" s="4"/>
      <c r="J17" s="16">
        <f t="shared" si="12"/>
        <v>0</v>
      </c>
      <c r="K17" s="17"/>
      <c r="M17" s="20"/>
      <c r="N17" s="21" t="s">
        <v>249</v>
      </c>
      <c r="O17" s="50" t="s">
        <v>36</v>
      </c>
      <c r="P17" s="8" t="s">
        <v>249</v>
      </c>
      <c r="Q17" s="50" t="s">
        <v>36</v>
      </c>
      <c r="R17" s="8" t="s">
        <v>249</v>
      </c>
      <c r="S17" s="50" t="s">
        <v>36</v>
      </c>
    </row>
    <row r="18" spans="1:27" ht="15.75" customHeight="1">
      <c r="A18" s="49" t="s">
        <v>572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580</v>
      </c>
      <c r="H18" s="4"/>
      <c r="I18" s="4"/>
      <c r="J18" s="16">
        <f t="shared" si="12"/>
        <v>0</v>
      </c>
      <c r="K18" s="17"/>
      <c r="M18" s="49" t="s">
        <v>569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571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583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212</v>
      </c>
      <c r="C21" s="544" t="s">
        <v>213</v>
      </c>
      <c r="D21" s="542"/>
      <c r="E21" s="543"/>
      <c r="F21" s="49" t="s">
        <v>214</v>
      </c>
      <c r="G21" s="49" t="s">
        <v>584</v>
      </c>
      <c r="H21" s="49" t="s">
        <v>585</v>
      </c>
      <c r="I21" s="8" t="s">
        <v>586</v>
      </c>
      <c r="J21" s="557" t="s">
        <v>218</v>
      </c>
      <c r="K21" s="543"/>
      <c r="M21" s="60" t="s">
        <v>587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566</v>
      </c>
      <c r="B22" s="6">
        <v>1</v>
      </c>
      <c r="C22" s="546" t="s">
        <v>588</v>
      </c>
      <c r="D22" s="542"/>
      <c r="E22" s="543"/>
      <c r="F22" s="4">
        <v>3</v>
      </c>
      <c r="G22" s="4">
        <v>3000</v>
      </c>
      <c r="H22" s="4">
        <v>1000</v>
      </c>
      <c r="I22" s="4">
        <v>10</v>
      </c>
      <c r="J22" s="545" t="s">
        <v>589</v>
      </c>
      <c r="K22" s="543"/>
      <c r="M22" s="52" t="s">
        <v>569</v>
      </c>
      <c r="N22" s="57" t="s">
        <v>212</v>
      </c>
      <c r="O22" s="552" t="s">
        <v>213</v>
      </c>
      <c r="P22" s="542"/>
      <c r="Q22" s="543"/>
      <c r="R22" s="558" t="s">
        <v>264</v>
      </c>
      <c r="S22" s="542"/>
      <c r="T22" s="543"/>
      <c r="U22" s="57" t="s">
        <v>265</v>
      </c>
      <c r="V22" s="57" t="s">
        <v>23</v>
      </c>
      <c r="W22" s="57" t="s">
        <v>266</v>
      </c>
      <c r="X22" s="8" t="s">
        <v>249</v>
      </c>
      <c r="Y22" s="8" t="s">
        <v>586</v>
      </c>
      <c r="Z22" s="557" t="s">
        <v>218</v>
      </c>
      <c r="AA22" s="543"/>
    </row>
    <row r="23" spans="1:27" ht="15.75" customHeight="1">
      <c r="A23" s="23"/>
      <c r="B23" s="6">
        <v>2</v>
      </c>
      <c r="C23" s="541"/>
      <c r="D23" s="542"/>
      <c r="E23" s="543"/>
      <c r="F23" s="4"/>
      <c r="G23" s="4"/>
      <c r="H23" s="4"/>
      <c r="I23" s="4"/>
      <c r="J23" s="541"/>
      <c r="K23" s="543"/>
      <c r="M23" s="56" t="s">
        <v>344</v>
      </c>
      <c r="N23" s="24">
        <v>1</v>
      </c>
      <c r="O23" s="545" t="s">
        <v>590</v>
      </c>
      <c r="P23" s="542"/>
      <c r="Q23" s="543"/>
      <c r="R23" s="545" t="s">
        <v>591</v>
      </c>
      <c r="S23" s="542"/>
      <c r="T23" s="54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45" t="s">
        <v>592</v>
      </c>
      <c r="AA23" s="543"/>
    </row>
    <row r="24" spans="1:27" ht="15.75" customHeight="1">
      <c r="A24" s="23"/>
      <c r="B24" s="6">
        <v>3</v>
      </c>
      <c r="C24" s="541"/>
      <c r="D24" s="542"/>
      <c r="E24" s="543"/>
      <c r="F24" s="4"/>
      <c r="G24" s="4"/>
      <c r="H24" s="4"/>
      <c r="I24" s="4"/>
      <c r="J24" s="541"/>
      <c r="K24" s="543"/>
      <c r="M24" s="25"/>
      <c r="N24" s="24">
        <v>2</v>
      </c>
      <c r="O24" s="546"/>
      <c r="P24" s="542"/>
      <c r="Q24" s="543"/>
      <c r="R24" s="546"/>
      <c r="S24" s="542"/>
      <c r="T24" s="543"/>
      <c r="U24" s="4"/>
      <c r="V24" s="14"/>
      <c r="W24" s="4"/>
      <c r="X24" s="16">
        <f t="shared" si="16"/>
        <v>0</v>
      </c>
      <c r="Y24" s="4"/>
      <c r="Z24" s="546"/>
      <c r="AA24" s="543"/>
    </row>
    <row r="25" spans="1:27" ht="15.75" customHeight="1">
      <c r="A25" s="23"/>
      <c r="B25" s="6">
        <v>4</v>
      </c>
      <c r="C25" s="541"/>
      <c r="D25" s="542"/>
      <c r="E25" s="543"/>
      <c r="F25" s="4"/>
      <c r="G25" s="4"/>
      <c r="H25" s="4"/>
      <c r="I25" s="4"/>
      <c r="J25" s="541"/>
      <c r="K25" s="543"/>
      <c r="M25" s="25"/>
      <c r="N25" s="24">
        <v>3</v>
      </c>
      <c r="O25" s="546"/>
      <c r="P25" s="542"/>
      <c r="Q25" s="543"/>
      <c r="R25" s="546"/>
      <c r="S25" s="542"/>
      <c r="T25" s="543"/>
      <c r="U25" s="4"/>
      <c r="V25" s="14"/>
      <c r="W25" s="4"/>
      <c r="X25" s="16">
        <f t="shared" si="16"/>
        <v>0</v>
      </c>
      <c r="Y25" s="4"/>
      <c r="Z25" s="546"/>
      <c r="AA25" s="543"/>
    </row>
    <row r="26" spans="1:27" ht="15.75" customHeight="1">
      <c r="A26" s="23"/>
      <c r="B26" s="26">
        <v>5</v>
      </c>
      <c r="C26" s="555"/>
      <c r="D26" s="551"/>
      <c r="E26" s="548"/>
      <c r="F26" s="27"/>
      <c r="G26" s="27"/>
      <c r="H26" s="27"/>
      <c r="I26" s="27"/>
      <c r="J26" s="555"/>
      <c r="K26" s="548"/>
      <c r="M26" s="25"/>
      <c r="N26" s="24">
        <v>4</v>
      </c>
      <c r="O26" s="546"/>
      <c r="P26" s="542"/>
      <c r="Q26" s="543"/>
      <c r="R26" s="546"/>
      <c r="S26" s="542"/>
      <c r="T26" s="543"/>
      <c r="U26" s="4"/>
      <c r="V26" s="14"/>
      <c r="W26" s="4"/>
      <c r="X26" s="16">
        <f t="shared" si="16"/>
        <v>0</v>
      </c>
      <c r="Y26" s="4"/>
      <c r="Z26" s="546"/>
      <c r="AA26" s="543"/>
    </row>
    <row r="27" spans="1:27" ht="15.75" customHeight="1">
      <c r="A27" s="23"/>
      <c r="B27" s="69" t="s">
        <v>593</v>
      </c>
      <c r="C27" s="549" t="s">
        <v>594</v>
      </c>
      <c r="D27" s="556"/>
      <c r="E27" s="550"/>
      <c r="F27" s="28">
        <v>4</v>
      </c>
      <c r="G27" s="28">
        <v>2800</v>
      </c>
      <c r="H27" s="28">
        <v>700</v>
      </c>
      <c r="I27" s="28" t="s">
        <v>595</v>
      </c>
      <c r="J27" s="549" t="s">
        <v>596</v>
      </c>
      <c r="K27" s="550"/>
      <c r="M27" s="25"/>
      <c r="N27" s="29">
        <v>5</v>
      </c>
      <c r="O27" s="547"/>
      <c r="P27" s="551"/>
      <c r="Q27" s="548"/>
      <c r="R27" s="547"/>
      <c r="S27" s="551"/>
      <c r="T27" s="548"/>
      <c r="U27" s="27"/>
      <c r="V27" s="30"/>
      <c r="W27" s="27"/>
      <c r="X27" s="31">
        <f t="shared" si="16"/>
        <v>0</v>
      </c>
      <c r="Y27" s="4"/>
      <c r="Z27" s="547"/>
      <c r="AA27" s="548"/>
    </row>
    <row r="28" spans="1:27" ht="15.75" customHeight="1">
      <c r="A28" s="23"/>
      <c r="B28" s="70" t="s">
        <v>597</v>
      </c>
      <c r="C28" s="541"/>
      <c r="D28" s="542"/>
      <c r="E28" s="543"/>
      <c r="F28" s="4"/>
      <c r="G28" s="4"/>
      <c r="H28" s="4"/>
      <c r="I28" s="4"/>
      <c r="J28" s="541"/>
      <c r="K28" s="543"/>
      <c r="M28" s="32"/>
      <c r="N28" s="55"/>
      <c r="O28" s="553"/>
      <c r="P28" s="542"/>
      <c r="Q28" s="542"/>
      <c r="R28" s="553"/>
      <c r="S28" s="542"/>
      <c r="T28" s="542"/>
      <c r="U28" s="59" t="s">
        <v>268</v>
      </c>
      <c r="V28" s="33">
        <f>X28/N18</f>
        <v>8.3333333333333329E-2</v>
      </c>
      <c r="W28" s="59" t="s">
        <v>269</v>
      </c>
      <c r="X28" s="34">
        <f>SUM(X23:X27)</f>
        <v>100</v>
      </c>
      <c r="Y28" s="45"/>
      <c r="Z28" s="553"/>
      <c r="AA28" s="543"/>
    </row>
    <row r="29" spans="1:27" ht="15.75" customHeight="1">
      <c r="A29" s="23"/>
      <c r="B29" s="70" t="s">
        <v>598</v>
      </c>
      <c r="C29" s="541"/>
      <c r="D29" s="542"/>
      <c r="E29" s="543"/>
      <c r="F29" s="4"/>
      <c r="G29" s="4"/>
      <c r="H29" s="4"/>
      <c r="I29" s="4"/>
      <c r="J29" s="541"/>
      <c r="K29" s="543"/>
      <c r="M29" s="56" t="s">
        <v>582</v>
      </c>
      <c r="N29" s="24">
        <v>1</v>
      </c>
      <c r="O29" s="566" t="s">
        <v>599</v>
      </c>
      <c r="P29" s="562"/>
      <c r="Q29" s="563"/>
      <c r="R29" s="561" t="s">
        <v>600</v>
      </c>
      <c r="S29" s="562"/>
      <c r="T29" s="56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61" t="s">
        <v>601</v>
      </c>
      <c r="AA29" s="563"/>
    </row>
    <row r="30" spans="1:27" ht="15.75" customHeight="1">
      <c r="A30" s="23"/>
      <c r="B30" s="70" t="s">
        <v>602</v>
      </c>
      <c r="C30" s="541"/>
      <c r="D30" s="542"/>
      <c r="E30" s="543"/>
      <c r="F30" s="4"/>
      <c r="G30" s="4"/>
      <c r="H30" s="4"/>
      <c r="I30" s="4"/>
      <c r="J30" s="541"/>
      <c r="K30" s="543"/>
      <c r="M30" s="25"/>
      <c r="N30" s="24">
        <v>2</v>
      </c>
      <c r="O30" s="546"/>
      <c r="P30" s="542"/>
      <c r="Q30" s="543"/>
      <c r="R30" s="546"/>
      <c r="S30" s="542"/>
      <c r="T30" s="543"/>
      <c r="U30" s="4"/>
      <c r="V30" s="14"/>
      <c r="W30" s="4"/>
      <c r="X30" s="16">
        <f t="shared" si="17"/>
        <v>0</v>
      </c>
      <c r="Y30" s="4"/>
      <c r="Z30" s="546"/>
      <c r="AA30" s="543"/>
    </row>
    <row r="31" spans="1:27" ht="15.75" customHeight="1">
      <c r="A31" s="20"/>
      <c r="B31" s="70" t="s">
        <v>603</v>
      </c>
      <c r="C31" s="541"/>
      <c r="D31" s="542"/>
      <c r="E31" s="543"/>
      <c r="F31" s="4"/>
      <c r="G31" s="4"/>
      <c r="H31" s="4"/>
      <c r="I31" s="4"/>
      <c r="J31" s="541"/>
      <c r="K31" s="543"/>
      <c r="M31" s="25"/>
      <c r="N31" s="24">
        <v>3</v>
      </c>
      <c r="O31" s="546"/>
      <c r="P31" s="542"/>
      <c r="Q31" s="543"/>
      <c r="R31" s="546"/>
      <c r="S31" s="542"/>
      <c r="T31" s="543"/>
      <c r="U31" s="4"/>
      <c r="V31" s="14"/>
      <c r="W31" s="4"/>
      <c r="X31" s="16">
        <f t="shared" si="17"/>
        <v>0</v>
      </c>
      <c r="Y31" s="4"/>
      <c r="Z31" s="546"/>
      <c r="AA31" s="543"/>
    </row>
    <row r="32" spans="1:27" ht="15.75" customHeight="1">
      <c r="A32" s="67"/>
      <c r="M32" s="25"/>
      <c r="N32" s="24">
        <v>4</v>
      </c>
      <c r="O32" s="546"/>
      <c r="P32" s="542"/>
      <c r="Q32" s="543"/>
      <c r="R32" s="546"/>
      <c r="S32" s="542"/>
      <c r="T32" s="543"/>
      <c r="U32" s="4"/>
      <c r="V32" s="14"/>
      <c r="W32" s="4"/>
      <c r="X32" s="16">
        <f t="shared" si="17"/>
        <v>0</v>
      </c>
      <c r="Y32" s="4"/>
      <c r="Z32" s="546"/>
      <c r="AA32" s="543"/>
    </row>
    <row r="33" spans="1:27" ht="15.75" customHeight="1">
      <c r="A33" s="18"/>
      <c r="B33" s="49" t="s">
        <v>212</v>
      </c>
      <c r="C33" s="544" t="s">
        <v>213</v>
      </c>
      <c r="D33" s="542"/>
      <c r="E33" s="543"/>
      <c r="F33" s="49" t="s">
        <v>214</v>
      </c>
      <c r="G33" s="49" t="s">
        <v>584</v>
      </c>
      <c r="H33" s="49" t="s">
        <v>585</v>
      </c>
      <c r="I33" s="8" t="s">
        <v>586</v>
      </c>
      <c r="J33" s="557" t="s">
        <v>218</v>
      </c>
      <c r="K33" s="543"/>
      <c r="M33" s="25"/>
      <c r="N33" s="29">
        <v>5</v>
      </c>
      <c r="O33" s="546"/>
      <c r="P33" s="542"/>
      <c r="Q33" s="543"/>
      <c r="R33" s="546"/>
      <c r="S33" s="542"/>
      <c r="T33" s="543"/>
      <c r="U33" s="27"/>
      <c r="V33" s="30"/>
      <c r="W33" s="27"/>
      <c r="X33" s="31">
        <f t="shared" si="17"/>
        <v>0</v>
      </c>
      <c r="Y33" s="4"/>
      <c r="Z33" s="546"/>
      <c r="AA33" s="543"/>
    </row>
    <row r="34" spans="1:27" ht="15.75" customHeight="1">
      <c r="A34" s="52" t="s">
        <v>568</v>
      </c>
      <c r="B34" s="6">
        <v>1</v>
      </c>
      <c r="C34" s="545" t="s">
        <v>604</v>
      </c>
      <c r="D34" s="542"/>
      <c r="E34" s="543"/>
      <c r="F34" s="4">
        <v>3</v>
      </c>
      <c r="G34" s="4">
        <v>2500</v>
      </c>
      <c r="H34" s="4">
        <v>833.33</v>
      </c>
      <c r="I34" s="4">
        <v>20</v>
      </c>
      <c r="J34" s="545" t="s">
        <v>605</v>
      </c>
      <c r="K34" s="543"/>
      <c r="M34" s="68"/>
      <c r="N34" s="45"/>
      <c r="O34" s="553"/>
      <c r="P34" s="542"/>
      <c r="Q34" s="542"/>
      <c r="R34" s="553"/>
      <c r="S34" s="542"/>
      <c r="T34" s="542"/>
      <c r="U34" s="59" t="s">
        <v>268</v>
      </c>
      <c r="V34" s="33">
        <f>X34/N18</f>
        <v>0.23125000000000001</v>
      </c>
      <c r="W34" s="59" t="s">
        <v>269</v>
      </c>
      <c r="X34" s="34">
        <f>SUM(X29:X33)</f>
        <v>277.5</v>
      </c>
      <c r="Y34" s="45"/>
      <c r="Z34" s="553"/>
      <c r="AA34" s="543"/>
    </row>
    <row r="35" spans="1:27" ht="15.75" customHeight="1">
      <c r="A35" s="23"/>
      <c r="B35" s="6">
        <v>2</v>
      </c>
      <c r="C35" s="546"/>
      <c r="D35" s="542"/>
      <c r="E35" s="543"/>
      <c r="F35" s="4"/>
      <c r="G35" s="4"/>
      <c r="H35" s="4"/>
      <c r="I35" s="4"/>
      <c r="J35" s="546"/>
      <c r="K35" s="543"/>
      <c r="M35" s="1"/>
      <c r="N35" s="1"/>
      <c r="O35" s="564"/>
      <c r="P35" s="565"/>
      <c r="Q35" s="565"/>
      <c r="R35" s="564"/>
      <c r="S35" s="565"/>
      <c r="T35" s="565"/>
      <c r="U35" s="1"/>
      <c r="V35" s="38"/>
      <c r="W35" s="1"/>
      <c r="X35" s="1"/>
      <c r="Y35" s="564"/>
      <c r="Z35" s="565"/>
      <c r="AA35" s="565"/>
    </row>
    <row r="36" spans="1:27" ht="15.75" customHeight="1">
      <c r="A36" s="23"/>
      <c r="B36" s="6">
        <v>3</v>
      </c>
      <c r="C36" s="546"/>
      <c r="D36" s="542"/>
      <c r="E36" s="543"/>
      <c r="F36" s="4"/>
      <c r="G36" s="4"/>
      <c r="H36" s="4"/>
      <c r="I36" s="4"/>
      <c r="J36" s="546"/>
      <c r="K36" s="543"/>
      <c r="M36" s="52" t="s">
        <v>571</v>
      </c>
      <c r="N36" s="57" t="s">
        <v>212</v>
      </c>
      <c r="O36" s="552" t="s">
        <v>213</v>
      </c>
      <c r="P36" s="553"/>
      <c r="Q36" s="554"/>
      <c r="R36" s="558" t="s">
        <v>264</v>
      </c>
      <c r="S36" s="559"/>
      <c r="T36" s="560"/>
      <c r="U36" s="57" t="s">
        <v>265</v>
      </c>
      <c r="V36" s="57" t="s">
        <v>23</v>
      </c>
      <c r="W36" s="57" t="s">
        <v>266</v>
      </c>
      <c r="X36" s="8" t="s">
        <v>249</v>
      </c>
      <c r="Y36" s="8" t="s">
        <v>586</v>
      </c>
      <c r="Z36" s="557" t="s">
        <v>218</v>
      </c>
      <c r="AA36" s="567"/>
    </row>
    <row r="37" spans="1:27" ht="15.75" customHeight="1">
      <c r="A37" s="23"/>
      <c r="B37" s="6">
        <v>4</v>
      </c>
      <c r="C37" s="546"/>
      <c r="D37" s="542"/>
      <c r="E37" s="543"/>
      <c r="F37" s="4"/>
      <c r="G37" s="4"/>
      <c r="H37" s="4"/>
      <c r="I37" s="4"/>
      <c r="J37" s="546"/>
      <c r="K37" s="543"/>
      <c r="M37" s="56" t="s">
        <v>344</v>
      </c>
      <c r="N37" s="24">
        <v>1</v>
      </c>
      <c r="O37" s="545" t="s">
        <v>606</v>
      </c>
      <c r="P37" s="542"/>
      <c r="Q37" s="543"/>
      <c r="R37" s="545" t="s">
        <v>607</v>
      </c>
      <c r="S37" s="542"/>
      <c r="T37" s="54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45" t="s">
        <v>608</v>
      </c>
      <c r="AA37" s="543"/>
    </row>
    <row r="38" spans="1:27" ht="15.75" customHeight="1">
      <c r="A38" s="23"/>
      <c r="B38" s="26">
        <v>5</v>
      </c>
      <c r="C38" s="547"/>
      <c r="D38" s="551"/>
      <c r="E38" s="548"/>
      <c r="F38" s="27"/>
      <c r="G38" s="27"/>
      <c r="H38" s="27"/>
      <c r="I38" s="27"/>
      <c r="J38" s="547"/>
      <c r="K38" s="548"/>
      <c r="M38" s="25"/>
      <c r="N38" s="24">
        <v>2</v>
      </c>
      <c r="O38" s="546"/>
      <c r="P38" s="542"/>
      <c r="Q38" s="543"/>
      <c r="R38" s="546"/>
      <c r="S38" s="542"/>
      <c r="T38" s="543"/>
      <c r="U38" s="4"/>
      <c r="V38" s="14"/>
      <c r="W38" s="4"/>
      <c r="X38" s="16">
        <f t="shared" si="18"/>
        <v>0</v>
      </c>
      <c r="Y38" s="4"/>
      <c r="Z38" s="546"/>
      <c r="AA38" s="543"/>
    </row>
    <row r="39" spans="1:27" ht="14.25">
      <c r="A39" s="23"/>
      <c r="B39" s="69" t="s">
        <v>593</v>
      </c>
      <c r="C39" s="549" t="s">
        <v>609</v>
      </c>
      <c r="D39" s="556"/>
      <c r="E39" s="550"/>
      <c r="F39" s="28">
        <v>7</v>
      </c>
      <c r="G39" s="28">
        <v>2200</v>
      </c>
      <c r="H39" s="28">
        <v>314.29000000000002</v>
      </c>
      <c r="I39" s="28">
        <v>-15</v>
      </c>
      <c r="J39" s="549" t="s">
        <v>610</v>
      </c>
      <c r="K39" s="550"/>
      <c r="M39" s="25"/>
      <c r="N39" s="24">
        <v>3</v>
      </c>
      <c r="O39" s="546"/>
      <c r="P39" s="542"/>
      <c r="Q39" s="543"/>
      <c r="R39" s="546"/>
      <c r="S39" s="542"/>
      <c r="T39" s="543"/>
      <c r="U39" s="4"/>
      <c r="V39" s="14"/>
      <c r="W39" s="4"/>
      <c r="X39" s="16">
        <f t="shared" si="18"/>
        <v>0</v>
      </c>
      <c r="Y39" s="4"/>
      <c r="Z39" s="546"/>
      <c r="AA39" s="543"/>
    </row>
    <row r="40" spans="1:27" ht="14.25">
      <c r="A40" s="23"/>
      <c r="B40" s="70" t="s">
        <v>597</v>
      </c>
      <c r="C40" s="546"/>
      <c r="D40" s="542"/>
      <c r="E40" s="543"/>
      <c r="F40" s="4"/>
      <c r="G40" s="4"/>
      <c r="H40" s="4"/>
      <c r="I40" s="4"/>
      <c r="J40" s="546"/>
      <c r="K40" s="543"/>
      <c r="M40" s="25"/>
      <c r="N40" s="24">
        <v>4</v>
      </c>
      <c r="O40" s="546"/>
      <c r="P40" s="542"/>
      <c r="Q40" s="543"/>
      <c r="R40" s="546"/>
      <c r="S40" s="542"/>
      <c r="T40" s="543"/>
      <c r="U40" s="4"/>
      <c r="V40" s="14"/>
      <c r="W40" s="4"/>
      <c r="X40" s="16">
        <f t="shared" si="18"/>
        <v>0</v>
      </c>
      <c r="Y40" s="4"/>
      <c r="Z40" s="546"/>
      <c r="AA40" s="543"/>
    </row>
    <row r="41" spans="1:27" ht="14.25">
      <c r="A41" s="23"/>
      <c r="B41" s="70" t="s">
        <v>598</v>
      </c>
      <c r="C41" s="546"/>
      <c r="D41" s="542"/>
      <c r="E41" s="543"/>
      <c r="F41" s="4"/>
      <c r="G41" s="4"/>
      <c r="H41" s="4"/>
      <c r="I41" s="4"/>
      <c r="J41" s="546"/>
      <c r="K41" s="543"/>
      <c r="M41" s="25"/>
      <c r="N41" s="29">
        <v>5</v>
      </c>
      <c r="O41" s="547"/>
      <c r="P41" s="551"/>
      <c r="Q41" s="548"/>
      <c r="R41" s="547"/>
      <c r="S41" s="551"/>
      <c r="T41" s="548"/>
      <c r="U41" s="27"/>
      <c r="V41" s="30"/>
      <c r="W41" s="27"/>
      <c r="X41" s="31">
        <f t="shared" si="18"/>
        <v>0</v>
      </c>
      <c r="Y41" s="4"/>
      <c r="Z41" s="546"/>
      <c r="AA41" s="543"/>
    </row>
    <row r="42" spans="1:27" ht="14.25">
      <c r="A42" s="23"/>
      <c r="B42" s="70" t="s">
        <v>602</v>
      </c>
      <c r="C42" s="546"/>
      <c r="D42" s="542"/>
      <c r="E42" s="543"/>
      <c r="F42" s="4"/>
      <c r="G42" s="4"/>
      <c r="H42" s="4"/>
      <c r="I42" s="4"/>
      <c r="J42" s="546"/>
      <c r="K42" s="543"/>
      <c r="M42" s="32"/>
      <c r="N42" s="54"/>
      <c r="O42" s="553"/>
      <c r="P42" s="542"/>
      <c r="Q42" s="542"/>
      <c r="R42" s="553"/>
      <c r="S42" s="542"/>
      <c r="T42" s="542"/>
      <c r="U42" s="59" t="s">
        <v>268</v>
      </c>
      <c r="V42" s="33">
        <f>X42/N19</f>
        <v>5.5555555555555552E-2</v>
      </c>
      <c r="W42" s="59" t="s">
        <v>269</v>
      </c>
      <c r="X42" s="34">
        <f>SUM(X37:X41)</f>
        <v>250</v>
      </c>
      <c r="Y42" s="45"/>
      <c r="Z42" s="553"/>
      <c r="AA42" s="543"/>
    </row>
    <row r="43" spans="1:27" ht="14.25">
      <c r="A43" s="20"/>
      <c r="B43" s="70" t="s">
        <v>603</v>
      </c>
      <c r="C43" s="546"/>
      <c r="D43" s="542"/>
      <c r="E43" s="543"/>
      <c r="F43" s="4"/>
      <c r="G43" s="4"/>
      <c r="H43" s="4"/>
      <c r="I43" s="4"/>
      <c r="J43" s="546"/>
      <c r="K43" s="543"/>
      <c r="M43" s="56" t="s">
        <v>582</v>
      </c>
      <c r="N43" s="24">
        <v>1</v>
      </c>
      <c r="O43" s="545" t="s">
        <v>606</v>
      </c>
      <c r="P43" s="542"/>
      <c r="Q43" s="543"/>
      <c r="R43" s="561" t="s">
        <v>611</v>
      </c>
      <c r="S43" s="562"/>
      <c r="T43" s="56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45" t="s">
        <v>612</v>
      </c>
      <c r="AA43" s="543"/>
    </row>
    <row r="44" spans="1:27" ht="14.25">
      <c r="A44" s="67"/>
      <c r="M44" s="25"/>
      <c r="N44" s="24">
        <v>2</v>
      </c>
      <c r="O44" s="546"/>
      <c r="P44" s="542"/>
      <c r="Q44" s="543"/>
      <c r="R44" s="546"/>
      <c r="S44" s="542"/>
      <c r="T44" s="543"/>
      <c r="U44" s="4"/>
      <c r="V44" s="14"/>
      <c r="W44" s="4"/>
      <c r="X44" s="37">
        <f t="shared" si="19"/>
        <v>0</v>
      </c>
      <c r="Y44" s="4"/>
      <c r="Z44" s="546"/>
      <c r="AA44" s="543"/>
    </row>
    <row r="45" spans="1:27" ht="14.25">
      <c r="A45" s="18"/>
      <c r="B45" s="49" t="s">
        <v>212</v>
      </c>
      <c r="C45" s="544" t="s">
        <v>213</v>
      </c>
      <c r="D45" s="542"/>
      <c r="E45" s="543"/>
      <c r="F45" s="49" t="s">
        <v>214</v>
      </c>
      <c r="G45" s="49" t="s">
        <v>584</v>
      </c>
      <c r="H45" s="49" t="s">
        <v>585</v>
      </c>
      <c r="I45" s="8" t="s">
        <v>586</v>
      </c>
      <c r="J45" s="557" t="s">
        <v>218</v>
      </c>
      <c r="K45" s="543"/>
      <c r="M45" s="25"/>
      <c r="N45" s="24">
        <v>3</v>
      </c>
      <c r="O45" s="546"/>
      <c r="P45" s="542"/>
      <c r="Q45" s="543"/>
      <c r="R45" s="546"/>
      <c r="S45" s="542"/>
      <c r="T45" s="543"/>
      <c r="U45" s="4"/>
      <c r="V45" s="14"/>
      <c r="W45" s="4"/>
      <c r="X45" s="37">
        <f t="shared" si="19"/>
        <v>0</v>
      </c>
      <c r="Y45" s="4"/>
      <c r="Z45" s="546"/>
      <c r="AA45" s="543"/>
    </row>
    <row r="46" spans="1:27" ht="14.25">
      <c r="A46" s="52" t="s">
        <v>570</v>
      </c>
      <c r="B46" s="6">
        <v>1</v>
      </c>
      <c r="C46" s="545" t="s">
        <v>590</v>
      </c>
      <c r="D46" s="542"/>
      <c r="E46" s="543"/>
      <c r="F46" s="4">
        <v>15</v>
      </c>
      <c r="G46" s="4">
        <v>1200</v>
      </c>
      <c r="H46" s="4">
        <v>80</v>
      </c>
      <c r="I46" s="4">
        <v>5</v>
      </c>
      <c r="J46" s="545" t="s">
        <v>613</v>
      </c>
      <c r="K46" s="543"/>
      <c r="M46" s="25"/>
      <c r="N46" s="24">
        <v>4</v>
      </c>
      <c r="O46" s="546"/>
      <c r="P46" s="542"/>
      <c r="Q46" s="543"/>
      <c r="R46" s="546"/>
      <c r="S46" s="542"/>
      <c r="T46" s="543"/>
      <c r="U46" s="4"/>
      <c r="V46" s="14"/>
      <c r="W46" s="4"/>
      <c r="X46" s="37">
        <f t="shared" si="19"/>
        <v>0</v>
      </c>
      <c r="Y46" s="4"/>
      <c r="Z46" s="546"/>
      <c r="AA46" s="543"/>
    </row>
    <row r="47" spans="1:27" ht="14.25">
      <c r="A47" s="23"/>
      <c r="B47" s="6">
        <v>2</v>
      </c>
      <c r="C47" s="546"/>
      <c r="D47" s="542"/>
      <c r="E47" s="543"/>
      <c r="F47" s="4"/>
      <c r="G47" s="4"/>
      <c r="H47" s="4"/>
      <c r="I47" s="4"/>
      <c r="J47" s="546"/>
      <c r="K47" s="543"/>
      <c r="M47" s="25"/>
      <c r="N47" s="29">
        <v>5</v>
      </c>
      <c r="O47" s="546"/>
      <c r="P47" s="542"/>
      <c r="Q47" s="543"/>
      <c r="R47" s="546"/>
      <c r="S47" s="542"/>
      <c r="T47" s="543"/>
      <c r="U47" s="27"/>
      <c r="V47" s="30"/>
      <c r="W47" s="27"/>
      <c r="X47" s="40">
        <f t="shared" si="19"/>
        <v>0</v>
      </c>
      <c r="Y47" s="4"/>
      <c r="Z47" s="546"/>
      <c r="AA47" s="543"/>
    </row>
    <row r="48" spans="1:27" ht="14.25">
      <c r="A48" s="23"/>
      <c r="B48" s="6">
        <v>3</v>
      </c>
      <c r="C48" s="546"/>
      <c r="D48" s="542"/>
      <c r="E48" s="543"/>
      <c r="F48" s="4"/>
      <c r="G48" s="4"/>
      <c r="H48" s="4"/>
      <c r="I48" s="4"/>
      <c r="J48" s="546"/>
      <c r="K48" s="543"/>
      <c r="M48" s="68"/>
      <c r="N48" s="45"/>
      <c r="O48" s="553"/>
      <c r="P48" s="542"/>
      <c r="Q48" s="542"/>
      <c r="R48" s="553"/>
      <c r="S48" s="542"/>
      <c r="T48" s="542"/>
      <c r="U48" s="59" t="s">
        <v>268</v>
      </c>
      <c r="V48" s="33">
        <f>X48/N19</f>
        <v>0.13333333333333333</v>
      </c>
      <c r="W48" s="59" t="s">
        <v>269</v>
      </c>
      <c r="X48" s="34">
        <f>SUM(X43:X47)</f>
        <v>600</v>
      </c>
      <c r="Y48" s="45"/>
      <c r="Z48" s="553"/>
      <c r="AA48" s="543"/>
    </row>
    <row r="49" spans="1:27" ht="14.25">
      <c r="A49" s="23"/>
      <c r="B49" s="6">
        <v>4</v>
      </c>
      <c r="C49" s="546"/>
      <c r="D49" s="542"/>
      <c r="E49" s="543"/>
      <c r="F49" s="4"/>
      <c r="G49" s="4"/>
      <c r="H49" s="4"/>
      <c r="I49" s="4"/>
      <c r="J49" s="546"/>
      <c r="K49" s="54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7"/>
      <c r="D50" s="551"/>
      <c r="E50" s="548"/>
      <c r="F50" s="27"/>
      <c r="G50" s="27"/>
      <c r="H50" s="27"/>
      <c r="I50" s="27"/>
      <c r="J50" s="547"/>
      <c r="K50" s="548"/>
      <c r="M50" s="64" t="s">
        <v>614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593</v>
      </c>
      <c r="C51" s="549" t="s">
        <v>606</v>
      </c>
      <c r="D51" s="556"/>
      <c r="E51" s="550"/>
      <c r="F51" s="28">
        <v>18</v>
      </c>
      <c r="G51" s="28">
        <v>800</v>
      </c>
      <c r="H51" s="28">
        <v>44.44</v>
      </c>
      <c r="I51" s="28">
        <v>-15</v>
      </c>
      <c r="J51" s="549" t="s">
        <v>615</v>
      </c>
      <c r="K51" s="550"/>
      <c r="M51" s="8"/>
      <c r="N51" s="8" t="s">
        <v>340</v>
      </c>
      <c r="O51" s="552" t="s">
        <v>213</v>
      </c>
      <c r="P51" s="553"/>
      <c r="Q51" s="554"/>
      <c r="R51" s="558" t="s">
        <v>264</v>
      </c>
      <c r="S51" s="559"/>
      <c r="T51" s="560"/>
      <c r="U51" s="57" t="s">
        <v>265</v>
      </c>
      <c r="V51" s="39" t="s">
        <v>341</v>
      </c>
      <c r="W51" s="57" t="s">
        <v>342</v>
      </c>
      <c r="X51" s="8" t="s">
        <v>10</v>
      </c>
      <c r="Y51" s="552" t="s">
        <v>343</v>
      </c>
      <c r="Z51" s="553"/>
      <c r="AA51" s="554"/>
    </row>
    <row r="52" spans="1:27" ht="14.25">
      <c r="A52" s="23"/>
      <c r="B52" s="70" t="s">
        <v>597</v>
      </c>
      <c r="C52" s="546"/>
      <c r="D52" s="542"/>
      <c r="E52" s="543"/>
      <c r="F52" s="4"/>
      <c r="G52" s="4"/>
      <c r="H52" s="4"/>
      <c r="I52" s="4"/>
      <c r="J52" s="546"/>
      <c r="K52" s="543"/>
      <c r="M52" s="56" t="s">
        <v>344</v>
      </c>
      <c r="N52" s="24">
        <v>1</v>
      </c>
      <c r="O52" s="545" t="s">
        <v>606</v>
      </c>
      <c r="P52" s="542"/>
      <c r="Q52" s="543"/>
      <c r="R52" s="561" t="s">
        <v>611</v>
      </c>
      <c r="S52" s="562"/>
      <c r="T52" s="56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45" t="s">
        <v>616</v>
      </c>
      <c r="Z52" s="542"/>
      <c r="AA52" s="543"/>
    </row>
    <row r="53" spans="1:27" ht="14.25">
      <c r="A53" s="23"/>
      <c r="B53" s="70" t="s">
        <v>598</v>
      </c>
      <c r="C53" s="546"/>
      <c r="D53" s="542"/>
      <c r="E53" s="543"/>
      <c r="F53" s="4"/>
      <c r="G53" s="4"/>
      <c r="H53" s="4"/>
      <c r="I53" s="4"/>
      <c r="J53" s="546"/>
      <c r="K53" s="543"/>
      <c r="M53" s="25"/>
      <c r="N53" s="29">
        <v>2</v>
      </c>
      <c r="O53" s="547"/>
      <c r="P53" s="551"/>
      <c r="Q53" s="548"/>
      <c r="R53" s="547"/>
      <c r="S53" s="551"/>
      <c r="T53" s="548"/>
      <c r="U53" s="27"/>
      <c r="V53" s="30"/>
      <c r="W53" s="30"/>
      <c r="X53" s="41">
        <f t="shared" si="20"/>
        <v>0</v>
      </c>
      <c r="Y53" s="547"/>
      <c r="Z53" s="551"/>
      <c r="AA53" s="548"/>
    </row>
    <row r="54" spans="1:27" ht="14.25">
      <c r="A54" s="23"/>
      <c r="B54" s="70" t="s">
        <v>602</v>
      </c>
      <c r="C54" s="546"/>
      <c r="D54" s="542"/>
      <c r="E54" s="543"/>
      <c r="F54" s="4"/>
      <c r="G54" s="4"/>
      <c r="H54" s="4"/>
      <c r="I54" s="4"/>
      <c r="J54" s="546"/>
      <c r="K54" s="543"/>
      <c r="M54" s="56" t="s">
        <v>582</v>
      </c>
      <c r="N54" s="42">
        <v>1</v>
      </c>
      <c r="O54" s="549" t="s">
        <v>617</v>
      </c>
      <c r="P54" s="556"/>
      <c r="Q54" s="550"/>
      <c r="R54" s="549" t="s">
        <v>618</v>
      </c>
      <c r="S54" s="556"/>
      <c r="T54" s="55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49" t="s">
        <v>619</v>
      </c>
      <c r="Z54" s="556"/>
      <c r="AA54" s="550"/>
    </row>
    <row r="55" spans="1:27" ht="14.25">
      <c r="A55" s="20"/>
      <c r="B55" s="70" t="s">
        <v>603</v>
      </c>
      <c r="C55" s="546"/>
      <c r="D55" s="542"/>
      <c r="E55" s="543"/>
      <c r="F55" s="4"/>
      <c r="G55" s="4"/>
      <c r="H55" s="4"/>
      <c r="I55" s="4"/>
      <c r="J55" s="546"/>
      <c r="K55" s="543"/>
      <c r="M55" s="22"/>
      <c r="N55" s="24">
        <v>2</v>
      </c>
      <c r="O55" s="546"/>
      <c r="P55" s="542"/>
      <c r="Q55" s="543"/>
      <c r="R55" s="546"/>
      <c r="S55" s="542"/>
      <c r="T55" s="543"/>
      <c r="U55" s="4"/>
      <c r="V55" s="14"/>
      <c r="W55" s="14"/>
      <c r="X55" s="13">
        <f t="shared" si="20"/>
        <v>0</v>
      </c>
      <c r="Y55" s="546"/>
      <c r="Z55" s="542"/>
      <c r="AA55" s="54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3"/>
  <dimension ref="A3:B10"/>
  <sheetViews>
    <sheetView workbookViewId="0">
      <selection activeCell="B7" sqref="B7"/>
    </sheetView>
  </sheetViews>
  <sheetFormatPr defaultRowHeight="12.75"/>
  <cols>
    <col min="1" max="16384" width="9.140625" style="264"/>
  </cols>
  <sheetData>
    <row r="3" spans="1:2" ht="14.25">
      <c r="A3" s="264">
        <v>1</v>
      </c>
      <c r="B3" s="265" t="s">
        <v>386</v>
      </c>
    </row>
    <row r="4" spans="1:2" ht="14.25">
      <c r="A4" s="264">
        <v>2</v>
      </c>
      <c r="B4" s="265" t="s">
        <v>620</v>
      </c>
    </row>
    <row r="5" spans="1:2" ht="14.25">
      <c r="A5" s="264">
        <v>3</v>
      </c>
      <c r="B5" s="265" t="s">
        <v>399</v>
      </c>
    </row>
    <row r="6" spans="1:2" ht="14.25">
      <c r="A6" s="264">
        <v>4</v>
      </c>
      <c r="B6" s="314" t="s">
        <v>621</v>
      </c>
    </row>
    <row r="7" spans="1:2" ht="14.25">
      <c r="A7" s="264">
        <v>5</v>
      </c>
      <c r="B7" s="265" t="s">
        <v>281</v>
      </c>
    </row>
    <row r="8" spans="1:2" ht="14.25">
      <c r="A8" s="264">
        <v>6</v>
      </c>
      <c r="B8" s="265" t="s">
        <v>290</v>
      </c>
    </row>
    <row r="9" spans="1:2" ht="14.25">
      <c r="A9" s="264">
        <v>7</v>
      </c>
      <c r="B9" s="265" t="s">
        <v>396</v>
      </c>
    </row>
    <row r="10" spans="1:2" ht="14.25">
      <c r="A10" s="264">
        <v>8</v>
      </c>
      <c r="B10" s="265" t="s">
        <v>622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1C790-7F38-441B-8E87-53FDFF93D9A9}"/>
</file>

<file path=customXml/itemProps2.xml><?xml version="1.0" encoding="utf-8"?>
<ds:datastoreItem xmlns:ds="http://schemas.openxmlformats.org/officeDocument/2006/customXml" ds:itemID="{C8756020-C30E-4D88-9FD3-A3A13526C1DF}"/>
</file>

<file path=customXml/itemProps3.xml><?xml version="1.0" encoding="utf-8"?>
<ds:datastoreItem xmlns:ds="http://schemas.openxmlformats.org/officeDocument/2006/customXml" ds:itemID="{3CA3A7B6-8477-4548-9714-3021322AA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2025-11-24T09:32:19Z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